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Namsaimnieka mājas" sheetId="1" r:id="rId1"/>
  </sheets>
  <externalReferences>
    <externalReference r:id="rId4"/>
    <externalReference r:id="rId5"/>
  </externalReferences>
  <definedNames>
    <definedName name="_xlnm.Print_Titles" localSheetId="0">'Namsaimnieka mājas'!$4:$6</definedName>
  </definedNames>
  <calcPr fullCalcOnLoad="1"/>
</workbook>
</file>

<file path=xl/sharedStrings.xml><?xml version="1.0" encoding="utf-8"?>
<sst xmlns="http://schemas.openxmlformats.org/spreadsheetml/2006/main" count="132" uniqueCount="117">
  <si>
    <t>DzĪKS "Ceriņi 95"</t>
  </si>
  <si>
    <t>DzĪKS "12 kaimiņi"</t>
  </si>
  <si>
    <t>Līgumsabiedrība Dārza 1</t>
  </si>
  <si>
    <t>Īpašums uz pilnvarojuma līguma pamata Biržu 22</t>
  </si>
  <si>
    <t>DzĪKS "Sābri 22"</t>
  </si>
  <si>
    <t>DzĪKS "Bauska"</t>
  </si>
  <si>
    <t>DzĪKS "K - 3"</t>
  </si>
  <si>
    <t>DzĪKS "Purviņš"</t>
  </si>
  <si>
    <t>SIA "Bauskas slimnīca"</t>
  </si>
  <si>
    <t>1. Dzīvojamās ēkas</t>
  </si>
  <si>
    <t>Kopā:</t>
  </si>
  <si>
    <t>Lietotājs</t>
  </si>
  <si>
    <t>Biržu 10</t>
  </si>
  <si>
    <t>Biržu 20</t>
  </si>
  <si>
    <t>Ceriņu 1</t>
  </si>
  <si>
    <t>Ceriņu 3</t>
  </si>
  <si>
    <t>Ceriņu 4</t>
  </si>
  <si>
    <t>Dārza 4</t>
  </si>
  <si>
    <t>Dārza 6</t>
  </si>
  <si>
    <t>Dārza 8</t>
  </si>
  <si>
    <t>Dārza 10</t>
  </si>
  <si>
    <t>Dārza 12</t>
  </si>
  <si>
    <t>Dārza 13</t>
  </si>
  <si>
    <t>Darza 14</t>
  </si>
  <si>
    <t>Dārza 15</t>
  </si>
  <si>
    <t>Dārza 17</t>
  </si>
  <si>
    <t>Dārza 18</t>
  </si>
  <si>
    <t>Dārza 19</t>
  </si>
  <si>
    <t>Dārza 21</t>
  </si>
  <si>
    <t>Dārza 22/1</t>
  </si>
  <si>
    <t>Dārza 22/2</t>
  </si>
  <si>
    <t>Dārza 23</t>
  </si>
  <si>
    <t>Dārza 24</t>
  </si>
  <si>
    <t>Dārza 25</t>
  </si>
  <si>
    <t>Dārza 26/1</t>
  </si>
  <si>
    <t>Dārza 26/2</t>
  </si>
  <si>
    <t>Dārza 62</t>
  </si>
  <si>
    <t>Pilskalna 51</t>
  </si>
  <si>
    <t>Pionieru 1</t>
  </si>
  <si>
    <t>Pionieru 3</t>
  </si>
  <si>
    <t>Plūdoņa 29</t>
  </si>
  <si>
    <t>Plūdoņa 56</t>
  </si>
  <si>
    <t>Pļavu 2</t>
  </si>
  <si>
    <t>Pļavu 4</t>
  </si>
  <si>
    <t>Pļavu 6</t>
  </si>
  <si>
    <t>Salātu 6/2</t>
  </si>
  <si>
    <t>Salātu 6/3</t>
  </si>
  <si>
    <t>Salātu 8</t>
  </si>
  <si>
    <t>Salātu 12</t>
  </si>
  <si>
    <t>Salātu 14</t>
  </si>
  <si>
    <t>Salātu 16/1</t>
  </si>
  <si>
    <t>Salātu 16/2</t>
  </si>
  <si>
    <t>Salātu 18</t>
  </si>
  <si>
    <t>Salātu 20</t>
  </si>
  <si>
    <t>Salātu 21</t>
  </si>
  <si>
    <t>Salātu 28</t>
  </si>
  <si>
    <t>Salātu 30</t>
  </si>
  <si>
    <t>Salātu 33</t>
  </si>
  <si>
    <t>Upmalas 4</t>
  </si>
  <si>
    <t>Uzvaras 9</t>
  </si>
  <si>
    <t>Vītolu 2</t>
  </si>
  <si>
    <t>Vītolu 8</t>
  </si>
  <si>
    <t>Vītolu 10/12</t>
  </si>
  <si>
    <t>Vītolu 14</t>
  </si>
  <si>
    <t>Zaļā 11/1</t>
  </si>
  <si>
    <t>Zaļā 11/2</t>
  </si>
  <si>
    <t>Zaļā 11/3</t>
  </si>
  <si>
    <t>Zaļā 11/4 I</t>
  </si>
  <si>
    <t>Zaļā 11/4 II</t>
  </si>
  <si>
    <t>Dārza 5 / Saules 12</t>
  </si>
  <si>
    <t>Skolas 15a / 15b</t>
  </si>
  <si>
    <t>Slimnīcas 1 / 3 / 5</t>
  </si>
  <si>
    <t>Zaļā 11/6 I</t>
  </si>
  <si>
    <t>Zaļā 11/6 II</t>
  </si>
  <si>
    <t>Kopā</t>
  </si>
  <si>
    <t>T.sk. ūdens uzsildīšana</t>
  </si>
  <si>
    <t>N.p.k.</t>
  </si>
  <si>
    <t>Dārza 1</t>
  </si>
  <si>
    <t>Dārza 9</t>
  </si>
  <si>
    <t>T.sk. apkure / siltā ūdens sistēma</t>
  </si>
  <si>
    <t>Mazā Salātu 4</t>
  </si>
  <si>
    <t>Dārza 13a</t>
  </si>
  <si>
    <t>Zaļā 11/5</t>
  </si>
  <si>
    <t>Ceriņu 2</t>
  </si>
  <si>
    <t>Biržu 22</t>
  </si>
  <si>
    <t>Salātu 22</t>
  </si>
  <si>
    <t>Plūdoņa 58</t>
  </si>
  <si>
    <t>Vītolu 4</t>
  </si>
  <si>
    <t>Vītolu 6</t>
  </si>
  <si>
    <t>Kareivju 3</t>
  </si>
  <si>
    <t>Pļavu 8</t>
  </si>
  <si>
    <t>Slimnīcas 2</t>
  </si>
  <si>
    <t>Dārza 12a</t>
  </si>
  <si>
    <t>Pēc kopsapulces līguma pilnvarotā persona A. Ozola</t>
  </si>
  <si>
    <t>nav uzskaites</t>
  </si>
  <si>
    <t>Dzīvokļu skaits</t>
  </si>
  <si>
    <t>Piezīmes</t>
  </si>
  <si>
    <t>dzīvokļos izmanto papildus apkuri ar malkas kurināmo</t>
  </si>
  <si>
    <t>1 siltummezgls un skaitītājs uz 2 ēkām</t>
  </si>
  <si>
    <t>1 siltummezgls un skaitītājs uz 3 ēkām</t>
  </si>
  <si>
    <t>2 atsevišķi siltummezgli un skaitītāji 1 ēkā</t>
  </si>
  <si>
    <t xml:space="preserve"> + viss 3-stāvu ēkas 1.stāvs (veikali)</t>
  </si>
  <si>
    <t>2009.gads</t>
  </si>
  <si>
    <t>2010.gads</t>
  </si>
  <si>
    <t>2011.gads</t>
  </si>
  <si>
    <t>Dzīvokļu īpašnieku biedrība "Dārza 13a"</t>
  </si>
  <si>
    <t>Līgumsabiedrība Biržu 20</t>
  </si>
  <si>
    <t xml:space="preserve"> + veikals </t>
  </si>
  <si>
    <t>2007.gada oktobrī ekspluatācijā nodota ēka</t>
  </si>
  <si>
    <t>Siltumenerģijas izlietojums (MWh) daudzdzīvokļu dzīvojamās ēkās Bauskā</t>
  </si>
  <si>
    <r>
      <t>Apsildāmā platība (m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</si>
  <si>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kopā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</si>
  <si>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apkurei un siltā ūdens sistēmai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</si>
  <si>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t>SIA "Zemgales Namsaimnieks", 2007.gadā ekspluatācijā nodota māja</t>
  </si>
  <si>
    <t>1.1. SIA "Bauskas namsaimnieks" apsaimniekojamās mājas</t>
  </si>
  <si>
    <t>Publicētājs: ZREA</t>
  </si>
  <si>
    <t>Informācijas avots: SIA "Bauskas siltums"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</si>
</sst>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00"/>
    <numFmt numFmtId="182" formatCode="0.00000"/>
    <numFmt numFmtId="183" formatCode="0.0000"/>
    <numFmt numFmtId="184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180" fontId="22" fillId="0" borderId="16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2" fontId="22" fillId="0" borderId="19" xfId="0" applyNumberFormat="1" applyFont="1" applyFill="1" applyBorder="1" applyAlignment="1">
      <alignment/>
    </xf>
    <xf numFmtId="2" fontId="22" fillId="0" borderId="20" xfId="0" applyNumberFormat="1" applyFont="1" applyFill="1" applyBorder="1" applyAlignment="1">
      <alignment/>
    </xf>
    <xf numFmtId="2" fontId="22" fillId="0" borderId="17" xfId="0" applyNumberFormat="1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22" xfId="0" applyFont="1" applyBorder="1" applyAlignment="1">
      <alignment/>
    </xf>
    <xf numFmtId="180" fontId="22" fillId="0" borderId="21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80" fontId="22" fillId="0" borderId="22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80" fontId="22" fillId="0" borderId="22" xfId="0" applyNumberFormat="1" applyFont="1" applyBorder="1" applyAlignment="1">
      <alignment/>
    </xf>
    <xf numFmtId="180" fontId="22" fillId="0" borderId="23" xfId="0" applyNumberFormat="1" applyFont="1" applyFill="1" applyBorder="1" applyAlignment="1">
      <alignment horizontal="center"/>
    </xf>
    <xf numFmtId="0" fontId="22" fillId="0" borderId="24" xfId="0" applyFont="1" applyBorder="1" applyAlignment="1">
      <alignment wrapText="1"/>
    </xf>
    <xf numFmtId="2" fontId="22" fillId="0" borderId="25" xfId="0" applyNumberFormat="1" applyFont="1" applyFill="1" applyBorder="1" applyAlignment="1">
      <alignment/>
    </xf>
    <xf numFmtId="2" fontId="22" fillId="0" borderId="26" xfId="0" applyNumberFormat="1" applyFont="1" applyFill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Fill="1" applyBorder="1" applyAlignment="1">
      <alignment/>
    </xf>
    <xf numFmtId="2" fontId="22" fillId="0" borderId="29" xfId="0" applyNumberFormat="1" applyFont="1" applyFill="1" applyBorder="1" applyAlignment="1">
      <alignment/>
    </xf>
    <xf numFmtId="2" fontId="22" fillId="0" borderId="30" xfId="0" applyNumberFormat="1" applyFont="1" applyFill="1" applyBorder="1" applyAlignment="1">
      <alignment/>
    </xf>
    <xf numFmtId="2" fontId="22" fillId="0" borderId="31" xfId="0" applyNumberFormat="1" applyFont="1" applyFill="1" applyBorder="1" applyAlignment="1">
      <alignment/>
    </xf>
    <xf numFmtId="180" fontId="22" fillId="0" borderId="32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23" xfId="0" applyFont="1" applyFill="1" applyBorder="1" applyAlignment="1">
      <alignment wrapText="1"/>
    </xf>
    <xf numFmtId="0" fontId="22" fillId="0" borderId="22" xfId="0" applyFont="1" applyFill="1" applyBorder="1" applyAlignment="1">
      <alignment wrapText="1"/>
    </xf>
    <xf numFmtId="0" fontId="22" fillId="0" borderId="22" xfId="0" applyFont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2" fillId="0" borderId="35" xfId="0" applyFont="1" applyBorder="1" applyAlignment="1">
      <alignment wrapText="1"/>
    </xf>
    <xf numFmtId="0" fontId="22" fillId="0" borderId="36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3" fillId="0" borderId="13" xfId="0" applyFont="1" applyFill="1" applyBorder="1" applyAlignment="1">
      <alignment horizontal="left"/>
    </xf>
    <xf numFmtId="0" fontId="23" fillId="0" borderId="37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wrapText="1"/>
    </xf>
    <xf numFmtId="0" fontId="22" fillId="0" borderId="44" xfId="0" applyFont="1" applyFill="1" applyBorder="1" applyAlignment="1">
      <alignment horizontal="left" wrapText="1"/>
    </xf>
    <xf numFmtId="0" fontId="23" fillId="0" borderId="45" xfId="0" applyFont="1" applyFill="1" applyBorder="1" applyAlignment="1">
      <alignment horizontal="left"/>
    </xf>
    <xf numFmtId="0" fontId="23" fillId="0" borderId="46" xfId="0" applyFont="1" applyFill="1" applyBorder="1" applyAlignment="1">
      <alignment horizontal="left"/>
    </xf>
    <xf numFmtId="0" fontId="23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2" fillId="0" borderId="52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\Namsaimnieka%20&#275;kas%20Arh&#299;vs\Namsaimnieks%2009-10\maksa%20par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i\Namsaimnieka%20&#275;kas%20Arh&#299;vs\Namsaimnieka%20&#275;kas%2010-11\kWh%20uz%20%20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t.09"/>
      <sheetName val="nov."/>
      <sheetName val="dec."/>
      <sheetName val="janv.10"/>
      <sheetName val="febr."/>
      <sheetName val="marts"/>
      <sheetName val="apr."/>
      <sheetName val="maijs"/>
      <sheetName val="jūn."/>
      <sheetName val="jūl."/>
      <sheetName val="aug."/>
      <sheetName val="sept."/>
    </sheetNames>
    <sheetDataSet>
      <sheetData sheetId="3">
        <row r="47">
          <cell r="E47">
            <v>87.40000000000009</v>
          </cell>
        </row>
      </sheetData>
      <sheetData sheetId="4">
        <row r="47">
          <cell r="E47">
            <v>71.20000000000027</v>
          </cell>
        </row>
      </sheetData>
      <sheetData sheetId="5">
        <row r="47">
          <cell r="E47">
            <v>62.79999999999973</v>
          </cell>
        </row>
      </sheetData>
      <sheetData sheetId="6">
        <row r="47">
          <cell r="E47">
            <v>30.59999999999991</v>
          </cell>
        </row>
      </sheetData>
      <sheetData sheetId="7">
        <row r="47">
          <cell r="E47">
            <v>19.600000000000364</v>
          </cell>
        </row>
      </sheetData>
      <sheetData sheetId="8">
        <row r="47">
          <cell r="E47">
            <v>15.299999999999727</v>
          </cell>
        </row>
      </sheetData>
      <sheetData sheetId="9">
        <row r="47">
          <cell r="E47">
            <v>13.529999999999745</v>
          </cell>
        </row>
      </sheetData>
      <sheetData sheetId="10">
        <row r="47">
          <cell r="E47">
            <v>14.800000000000182</v>
          </cell>
        </row>
      </sheetData>
      <sheetData sheetId="11">
        <row r="47">
          <cell r="E47">
            <v>16.300000000000182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t.10"/>
      <sheetName val="nov."/>
      <sheetName val="dec."/>
      <sheetName val="janv.11"/>
      <sheetName val="febr."/>
      <sheetName val="marts"/>
      <sheetName val="apr."/>
      <sheetName val="maijs"/>
      <sheetName val="jūn."/>
      <sheetName val="jūl."/>
      <sheetName val="aug."/>
      <sheetName val="sept."/>
    </sheetNames>
    <sheetDataSet>
      <sheetData sheetId="0">
        <row r="47">
          <cell r="E47">
            <v>41</v>
          </cell>
        </row>
      </sheetData>
      <sheetData sheetId="1">
        <row r="47">
          <cell r="E47">
            <v>47.399999999999636</v>
          </cell>
        </row>
      </sheetData>
      <sheetData sheetId="2">
        <row r="47">
          <cell r="E47">
            <v>69.5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5" sqref="D95"/>
    </sheetView>
  </sheetViews>
  <sheetFormatPr defaultColWidth="9.140625" defaultRowHeight="12.75"/>
  <cols>
    <col min="1" max="1" width="6.00390625" style="1" customWidth="1"/>
    <col min="2" max="2" width="20.00390625" style="1" customWidth="1"/>
    <col min="3" max="3" width="9.140625" style="1" customWidth="1"/>
    <col min="4" max="4" width="10.140625" style="1" customWidth="1"/>
    <col min="5" max="5" width="9.8515625" style="1" customWidth="1"/>
    <col min="6" max="6" width="9.140625" style="1" customWidth="1"/>
    <col min="7" max="7" width="10.140625" style="1" customWidth="1"/>
    <col min="8" max="8" width="10.28125" style="1" customWidth="1"/>
    <col min="9" max="9" width="9.140625" style="1" customWidth="1"/>
    <col min="10" max="11" width="10.140625" style="1" customWidth="1"/>
    <col min="12" max="12" width="11.7109375" style="1" customWidth="1"/>
    <col min="13" max="13" width="9.140625" style="2" customWidth="1"/>
    <col min="14" max="15" width="13.7109375" style="2" customWidth="1"/>
    <col min="16" max="16" width="35.8515625" style="41" customWidth="1"/>
    <col min="17" max="16384" width="9.140625" style="1" customWidth="1"/>
  </cols>
  <sheetData>
    <row r="2" spans="1:11" ht="15.75">
      <c r="A2" s="77" t="s">
        <v>109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13.5" thickBot="1"/>
    <row r="4" spans="1:16" ht="18.75" customHeight="1">
      <c r="A4" s="3" t="s">
        <v>76</v>
      </c>
      <c r="B4" s="4" t="s">
        <v>11</v>
      </c>
      <c r="C4" s="68" t="s">
        <v>102</v>
      </c>
      <c r="D4" s="69"/>
      <c r="E4" s="70"/>
      <c r="F4" s="68" t="s">
        <v>103</v>
      </c>
      <c r="G4" s="69"/>
      <c r="H4" s="70"/>
      <c r="I4" s="68" t="s">
        <v>104</v>
      </c>
      <c r="J4" s="69"/>
      <c r="K4" s="70"/>
      <c r="L4" s="74" t="s">
        <v>110</v>
      </c>
      <c r="M4" s="74" t="s">
        <v>95</v>
      </c>
      <c r="N4" s="65" t="s">
        <v>111</v>
      </c>
      <c r="O4" s="65" t="s">
        <v>112</v>
      </c>
      <c r="P4" s="65" t="s">
        <v>96</v>
      </c>
    </row>
    <row r="5" spans="1:16" ht="15.75" customHeight="1">
      <c r="A5" s="52" t="s">
        <v>9</v>
      </c>
      <c r="B5" s="53"/>
      <c r="C5" s="54" t="s">
        <v>74</v>
      </c>
      <c r="D5" s="56" t="s">
        <v>75</v>
      </c>
      <c r="E5" s="58" t="s">
        <v>79</v>
      </c>
      <c r="F5" s="54" t="s">
        <v>74</v>
      </c>
      <c r="G5" s="56" t="s">
        <v>75</v>
      </c>
      <c r="H5" s="58" t="s">
        <v>79</v>
      </c>
      <c r="I5" s="54" t="s">
        <v>74</v>
      </c>
      <c r="J5" s="56" t="s">
        <v>75</v>
      </c>
      <c r="K5" s="58" t="s">
        <v>79</v>
      </c>
      <c r="L5" s="75"/>
      <c r="M5" s="75"/>
      <c r="N5" s="66"/>
      <c r="O5" s="66"/>
      <c r="P5" s="66"/>
    </row>
    <row r="6" spans="1:16" ht="44.25" customHeight="1" thickBot="1">
      <c r="A6" s="60" t="s">
        <v>114</v>
      </c>
      <c r="B6" s="61"/>
      <c r="C6" s="55"/>
      <c r="D6" s="57"/>
      <c r="E6" s="59"/>
      <c r="F6" s="55"/>
      <c r="G6" s="57"/>
      <c r="H6" s="59"/>
      <c r="I6" s="55"/>
      <c r="J6" s="57"/>
      <c r="K6" s="59"/>
      <c r="L6" s="76"/>
      <c r="M6" s="76"/>
      <c r="N6" s="67"/>
      <c r="O6" s="67"/>
      <c r="P6" s="67"/>
    </row>
    <row r="7" spans="1:16" ht="12.75">
      <c r="A7" s="5">
        <v>1</v>
      </c>
      <c r="B7" s="6" t="s">
        <v>12</v>
      </c>
      <c r="C7" s="7">
        <v>284.14</v>
      </c>
      <c r="D7" s="8">
        <v>59.33</v>
      </c>
      <c r="E7" s="9">
        <f aca="true" t="shared" si="0" ref="E7:E15">C7-D7</f>
        <v>224.81</v>
      </c>
      <c r="F7" s="7">
        <v>317.85</v>
      </c>
      <c r="G7" s="8">
        <v>59.11</v>
      </c>
      <c r="H7" s="9">
        <f aca="true" t="shared" si="1" ref="H7:H15">F7-G7</f>
        <v>258.74</v>
      </c>
      <c r="I7" s="7">
        <v>291.91</v>
      </c>
      <c r="J7" s="8">
        <v>55.02</v>
      </c>
      <c r="K7" s="9">
        <f>I7-J7</f>
        <v>236.89000000000001</v>
      </c>
      <c r="L7" s="10">
        <v>1411.2</v>
      </c>
      <c r="M7" s="11">
        <v>24</v>
      </c>
      <c r="N7" s="12">
        <f>(C7+F7+I7)/3/L7*1000</f>
        <v>211.1441798941799</v>
      </c>
      <c r="O7" s="12">
        <f>(E7+H7+K7)/3/L7*1000</f>
        <v>170.17195767195767</v>
      </c>
      <c r="P7" s="42"/>
    </row>
    <row r="8" spans="1:16" ht="12.75">
      <c r="A8" s="13">
        <v>2</v>
      </c>
      <c r="B8" s="14" t="s">
        <v>14</v>
      </c>
      <c r="C8" s="7">
        <v>125</v>
      </c>
      <c r="D8" s="8">
        <v>0</v>
      </c>
      <c r="E8" s="15">
        <f t="shared" si="0"/>
        <v>125</v>
      </c>
      <c r="F8" s="16">
        <v>124.95</v>
      </c>
      <c r="G8" s="17">
        <v>0</v>
      </c>
      <c r="H8" s="9">
        <f t="shared" si="1"/>
        <v>124.95</v>
      </c>
      <c r="I8" s="16">
        <v>102</v>
      </c>
      <c r="J8" s="17">
        <v>0</v>
      </c>
      <c r="K8" s="9">
        <f aca="true" t="shared" si="2" ref="K8:K68">I8-J8</f>
        <v>102</v>
      </c>
      <c r="L8" s="18">
        <v>775.8</v>
      </c>
      <c r="M8" s="19">
        <v>15</v>
      </c>
      <c r="N8" s="12">
        <f aca="true" t="shared" si="3" ref="N8:N68">(C8+F8+I8)/3/L8*1000</f>
        <v>151.22024576780956</v>
      </c>
      <c r="O8" s="12">
        <f aca="true" t="shared" si="4" ref="O8:O68">(E8+H8+K8)/3/L8*1000</f>
        <v>151.22024576780956</v>
      </c>
      <c r="P8" s="43"/>
    </row>
    <row r="9" spans="1:16" ht="12.75">
      <c r="A9" s="13">
        <v>3</v>
      </c>
      <c r="B9" s="14" t="s">
        <v>15</v>
      </c>
      <c r="C9" s="7">
        <v>216.43</v>
      </c>
      <c r="D9" s="17">
        <v>41.39</v>
      </c>
      <c r="E9" s="15">
        <f t="shared" si="0"/>
        <v>175.04000000000002</v>
      </c>
      <c r="F9" s="16">
        <v>229.84</v>
      </c>
      <c r="G9" s="17">
        <v>37.95</v>
      </c>
      <c r="H9" s="9">
        <f t="shared" si="1"/>
        <v>191.89</v>
      </c>
      <c r="I9" s="16">
        <v>194.15</v>
      </c>
      <c r="J9" s="17">
        <v>34.4</v>
      </c>
      <c r="K9" s="9">
        <f t="shared" si="2"/>
        <v>159.75</v>
      </c>
      <c r="L9" s="18">
        <v>1093.6</v>
      </c>
      <c r="M9" s="19">
        <v>18</v>
      </c>
      <c r="N9" s="12">
        <f t="shared" si="3"/>
        <v>195.2023896610583</v>
      </c>
      <c r="O9" s="12">
        <f t="shared" si="4"/>
        <v>160.53401609363573</v>
      </c>
      <c r="P9" s="43"/>
    </row>
    <row r="10" spans="1:16" ht="12.75">
      <c r="A10" s="13">
        <v>4</v>
      </c>
      <c r="B10" s="14" t="s">
        <v>16</v>
      </c>
      <c r="C10" s="7">
        <v>135.58</v>
      </c>
      <c r="D10" s="17">
        <v>14.98</v>
      </c>
      <c r="E10" s="15">
        <f t="shared" si="0"/>
        <v>120.60000000000001</v>
      </c>
      <c r="F10" s="16">
        <v>154.9</v>
      </c>
      <c r="G10" s="17">
        <v>11.44</v>
      </c>
      <c r="H10" s="9">
        <f t="shared" si="1"/>
        <v>143.46</v>
      </c>
      <c r="I10" s="16">
        <v>132.86</v>
      </c>
      <c r="J10" s="17">
        <v>14.21</v>
      </c>
      <c r="K10" s="9">
        <f t="shared" si="2"/>
        <v>118.65</v>
      </c>
      <c r="L10" s="18">
        <v>630.5</v>
      </c>
      <c r="M10" s="19">
        <v>18</v>
      </c>
      <c r="N10" s="12">
        <f t="shared" si="3"/>
        <v>223.8117895849855</v>
      </c>
      <c r="O10" s="12">
        <f t="shared" si="4"/>
        <v>202.33148295003966</v>
      </c>
      <c r="P10" s="43"/>
    </row>
    <row r="11" spans="1:16" ht="12.75">
      <c r="A11" s="13">
        <v>5</v>
      </c>
      <c r="B11" s="14" t="s">
        <v>17</v>
      </c>
      <c r="C11" s="16">
        <v>191.43</v>
      </c>
      <c r="D11" s="17">
        <v>19.86</v>
      </c>
      <c r="E11" s="15">
        <f t="shared" si="0"/>
        <v>171.57</v>
      </c>
      <c r="F11" s="16">
        <v>213.07</v>
      </c>
      <c r="G11" s="17">
        <v>19.73</v>
      </c>
      <c r="H11" s="9">
        <f t="shared" si="1"/>
        <v>193.34</v>
      </c>
      <c r="I11" s="16">
        <v>186.12</v>
      </c>
      <c r="J11" s="17">
        <v>17.35</v>
      </c>
      <c r="K11" s="9">
        <f t="shared" si="2"/>
        <v>168.77</v>
      </c>
      <c r="L11" s="18">
        <v>911.2</v>
      </c>
      <c r="M11" s="19">
        <v>24</v>
      </c>
      <c r="N11" s="12">
        <f t="shared" si="3"/>
        <v>216.05940883816214</v>
      </c>
      <c r="O11" s="12">
        <f t="shared" si="4"/>
        <v>195.22973368451858</v>
      </c>
      <c r="P11" s="43"/>
    </row>
    <row r="12" spans="1:16" ht="12.75">
      <c r="A12" s="13">
        <v>6</v>
      </c>
      <c r="B12" s="14" t="s">
        <v>69</v>
      </c>
      <c r="C12" s="16">
        <v>266.65</v>
      </c>
      <c r="D12" s="17">
        <v>45.51</v>
      </c>
      <c r="E12" s="15">
        <f t="shared" si="0"/>
        <v>221.14</v>
      </c>
      <c r="F12" s="16">
        <v>295.01</v>
      </c>
      <c r="G12" s="17">
        <v>39.74</v>
      </c>
      <c r="H12" s="9">
        <f t="shared" si="1"/>
        <v>255.26999999999998</v>
      </c>
      <c r="I12" s="16">
        <v>244.36</v>
      </c>
      <c r="J12" s="17">
        <v>35.06</v>
      </c>
      <c r="K12" s="9">
        <f t="shared" si="2"/>
        <v>209.3</v>
      </c>
      <c r="L12" s="18">
        <v>1082.7</v>
      </c>
      <c r="M12" s="19">
        <v>24</v>
      </c>
      <c r="N12" s="12">
        <f t="shared" si="3"/>
        <v>248.15122687109385</v>
      </c>
      <c r="O12" s="12">
        <f t="shared" si="4"/>
        <v>211.11111111111111</v>
      </c>
      <c r="P12" s="43" t="s">
        <v>98</v>
      </c>
    </row>
    <row r="13" spans="1:16" ht="12.75">
      <c r="A13" s="13">
        <v>7</v>
      </c>
      <c r="B13" s="14" t="s">
        <v>18</v>
      </c>
      <c r="C13" s="16">
        <v>175</v>
      </c>
      <c r="D13" s="17">
        <v>37.36</v>
      </c>
      <c r="E13" s="15">
        <f t="shared" si="0"/>
        <v>137.64</v>
      </c>
      <c r="F13" s="16">
        <v>188.77</v>
      </c>
      <c r="G13" s="17">
        <v>39.25</v>
      </c>
      <c r="H13" s="9">
        <f t="shared" si="1"/>
        <v>149.52</v>
      </c>
      <c r="I13" s="16">
        <v>160</v>
      </c>
      <c r="J13" s="17">
        <v>27.7</v>
      </c>
      <c r="K13" s="9">
        <f t="shared" si="2"/>
        <v>132.3</v>
      </c>
      <c r="L13" s="18">
        <v>906.2</v>
      </c>
      <c r="M13" s="19">
        <v>24</v>
      </c>
      <c r="N13" s="12">
        <f t="shared" si="3"/>
        <v>192.66166409181196</v>
      </c>
      <c r="O13" s="12">
        <f t="shared" si="4"/>
        <v>154.2926506290002</v>
      </c>
      <c r="P13" s="43"/>
    </row>
    <row r="14" spans="1:16" ht="12.75">
      <c r="A14" s="13">
        <v>8</v>
      </c>
      <c r="B14" s="14" t="s">
        <v>19</v>
      </c>
      <c r="C14" s="16">
        <v>188</v>
      </c>
      <c r="D14" s="17">
        <v>31.62</v>
      </c>
      <c r="E14" s="15">
        <f t="shared" si="0"/>
        <v>156.38</v>
      </c>
      <c r="F14" s="16">
        <v>207.32</v>
      </c>
      <c r="G14" s="17">
        <v>19.2</v>
      </c>
      <c r="H14" s="9">
        <f t="shared" si="1"/>
        <v>188.12</v>
      </c>
      <c r="I14" s="16">
        <v>173.06</v>
      </c>
      <c r="J14" s="17">
        <v>16.29</v>
      </c>
      <c r="K14" s="9">
        <f t="shared" si="2"/>
        <v>156.77</v>
      </c>
      <c r="L14" s="18">
        <v>913.6</v>
      </c>
      <c r="M14" s="19">
        <v>24</v>
      </c>
      <c r="N14" s="12">
        <f t="shared" si="3"/>
        <v>207.37740805604204</v>
      </c>
      <c r="O14" s="12">
        <f t="shared" si="4"/>
        <v>182.89185639229422</v>
      </c>
      <c r="P14" s="43"/>
    </row>
    <row r="15" spans="1:16" ht="25.5">
      <c r="A15" s="13">
        <v>9</v>
      </c>
      <c r="B15" s="14" t="s">
        <v>78</v>
      </c>
      <c r="C15" s="16">
        <v>118.03</v>
      </c>
      <c r="D15" s="17">
        <v>16.45</v>
      </c>
      <c r="E15" s="15">
        <f t="shared" si="0"/>
        <v>101.58</v>
      </c>
      <c r="F15" s="16">
        <v>122.94</v>
      </c>
      <c r="G15" s="17">
        <v>12.04</v>
      </c>
      <c r="H15" s="9">
        <f t="shared" si="1"/>
        <v>110.9</v>
      </c>
      <c r="I15" s="16">
        <v>102.7</v>
      </c>
      <c r="J15" s="17">
        <v>12.51</v>
      </c>
      <c r="K15" s="9">
        <f t="shared" si="2"/>
        <v>90.19</v>
      </c>
      <c r="L15" s="18">
        <v>1008.5</v>
      </c>
      <c r="M15" s="19">
        <v>22</v>
      </c>
      <c r="N15" s="12">
        <f t="shared" si="3"/>
        <v>113.59114196000662</v>
      </c>
      <c r="O15" s="12">
        <f t="shared" si="4"/>
        <v>100.03966286564204</v>
      </c>
      <c r="P15" s="44" t="s">
        <v>108</v>
      </c>
    </row>
    <row r="16" spans="1:16" ht="12.75">
      <c r="A16" s="13">
        <v>10</v>
      </c>
      <c r="B16" s="48" t="s">
        <v>20</v>
      </c>
      <c r="C16" s="16">
        <v>199.82</v>
      </c>
      <c r="D16" s="17">
        <v>32.55</v>
      </c>
      <c r="E16" s="15">
        <f aca="true" t="shared" si="5" ref="E16:E47">C16-D16</f>
        <v>167.26999999999998</v>
      </c>
      <c r="F16" s="16">
        <v>198.33</v>
      </c>
      <c r="G16" s="17">
        <v>27.58</v>
      </c>
      <c r="H16" s="9">
        <f aca="true" t="shared" si="6" ref="H16:H47">F16-G16</f>
        <v>170.75</v>
      </c>
      <c r="I16" s="16">
        <v>181.51</v>
      </c>
      <c r="J16" s="17">
        <v>25.68</v>
      </c>
      <c r="K16" s="9">
        <f t="shared" si="2"/>
        <v>155.82999999999998</v>
      </c>
      <c r="L16" s="18">
        <v>926.1</v>
      </c>
      <c r="M16" s="19">
        <v>24</v>
      </c>
      <c r="N16" s="12">
        <f t="shared" si="3"/>
        <v>208.63837598531475</v>
      </c>
      <c r="O16" s="12">
        <f t="shared" si="4"/>
        <v>177.75258251448724</v>
      </c>
      <c r="P16" s="43"/>
    </row>
    <row r="17" spans="1:16" ht="12.75">
      <c r="A17" s="13">
        <v>11</v>
      </c>
      <c r="B17" s="14" t="s">
        <v>21</v>
      </c>
      <c r="C17" s="16">
        <v>185.27</v>
      </c>
      <c r="D17" s="17">
        <v>25.53</v>
      </c>
      <c r="E17" s="15">
        <f t="shared" si="5"/>
        <v>159.74</v>
      </c>
      <c r="F17" s="16">
        <v>199.05</v>
      </c>
      <c r="G17" s="17">
        <v>24.33</v>
      </c>
      <c r="H17" s="9">
        <f t="shared" si="6"/>
        <v>174.72000000000003</v>
      </c>
      <c r="I17" s="16">
        <v>170.48</v>
      </c>
      <c r="J17" s="17">
        <v>21.18</v>
      </c>
      <c r="K17" s="9">
        <f t="shared" si="2"/>
        <v>149.29999999999998</v>
      </c>
      <c r="L17" s="18">
        <v>919.2</v>
      </c>
      <c r="M17" s="19">
        <v>24</v>
      </c>
      <c r="N17" s="12">
        <f t="shared" si="3"/>
        <v>201.1894400928344</v>
      </c>
      <c r="O17" s="12">
        <f t="shared" si="4"/>
        <v>175.42790832608063</v>
      </c>
      <c r="P17" s="43"/>
    </row>
    <row r="18" spans="1:16" ht="12.75">
      <c r="A18" s="13">
        <v>12</v>
      </c>
      <c r="B18" s="14" t="s">
        <v>22</v>
      </c>
      <c r="C18" s="16">
        <v>162.06</v>
      </c>
      <c r="D18" s="17">
        <v>30.36</v>
      </c>
      <c r="E18" s="15">
        <f t="shared" si="5"/>
        <v>131.7</v>
      </c>
      <c r="F18" s="16">
        <v>178.07</v>
      </c>
      <c r="G18" s="17">
        <v>32.97</v>
      </c>
      <c r="H18" s="9">
        <f t="shared" si="6"/>
        <v>145.1</v>
      </c>
      <c r="I18" s="16">
        <v>151.85</v>
      </c>
      <c r="J18" s="17">
        <v>35.11</v>
      </c>
      <c r="K18" s="9">
        <f t="shared" si="2"/>
        <v>116.74</v>
      </c>
      <c r="L18" s="18">
        <v>617.8</v>
      </c>
      <c r="M18" s="19">
        <v>18</v>
      </c>
      <c r="N18" s="12">
        <f t="shared" si="3"/>
        <v>265.4472860688465</v>
      </c>
      <c r="O18" s="12">
        <f t="shared" si="4"/>
        <v>212.33408870184522</v>
      </c>
      <c r="P18" s="43"/>
    </row>
    <row r="19" spans="1:16" ht="12.75">
      <c r="A19" s="13">
        <v>13</v>
      </c>
      <c r="B19" s="14" t="s">
        <v>23</v>
      </c>
      <c r="C19" s="16">
        <v>371.99</v>
      </c>
      <c r="D19" s="17">
        <v>72.67</v>
      </c>
      <c r="E19" s="15">
        <f t="shared" si="5"/>
        <v>299.32</v>
      </c>
      <c r="F19" s="16">
        <v>401.46</v>
      </c>
      <c r="G19" s="17">
        <v>66.45</v>
      </c>
      <c r="H19" s="9">
        <f t="shared" si="6"/>
        <v>335.01</v>
      </c>
      <c r="I19" s="16">
        <v>341.82</v>
      </c>
      <c r="J19" s="17">
        <v>57.15</v>
      </c>
      <c r="K19" s="9">
        <f t="shared" si="2"/>
        <v>284.67</v>
      </c>
      <c r="L19" s="18">
        <v>1975.7</v>
      </c>
      <c r="M19" s="19">
        <v>45</v>
      </c>
      <c r="N19" s="12">
        <f t="shared" si="3"/>
        <v>188.16453240201784</v>
      </c>
      <c r="O19" s="12">
        <f t="shared" si="4"/>
        <v>155.0505306136222</v>
      </c>
      <c r="P19" s="43"/>
    </row>
    <row r="20" spans="1:16" ht="12.75">
      <c r="A20" s="13">
        <v>14</v>
      </c>
      <c r="B20" s="14" t="s">
        <v>24</v>
      </c>
      <c r="C20" s="16">
        <v>144.83</v>
      </c>
      <c r="D20" s="17">
        <v>19.9</v>
      </c>
      <c r="E20" s="15">
        <f t="shared" si="5"/>
        <v>124.93</v>
      </c>
      <c r="F20" s="16">
        <v>166.32</v>
      </c>
      <c r="G20" s="17">
        <v>24.84</v>
      </c>
      <c r="H20" s="9">
        <f t="shared" si="6"/>
        <v>141.48</v>
      </c>
      <c r="I20" s="16">
        <v>140.33</v>
      </c>
      <c r="J20" s="17">
        <v>29.43</v>
      </c>
      <c r="K20" s="9">
        <f t="shared" si="2"/>
        <v>110.9</v>
      </c>
      <c r="L20" s="18">
        <v>614.6</v>
      </c>
      <c r="M20" s="19">
        <v>22</v>
      </c>
      <c r="N20" s="12">
        <f t="shared" si="3"/>
        <v>244.86386809849225</v>
      </c>
      <c r="O20" s="12">
        <f t="shared" si="4"/>
        <v>204.63716238203705</v>
      </c>
      <c r="P20" s="43"/>
    </row>
    <row r="21" spans="1:16" ht="12.75">
      <c r="A21" s="13">
        <v>15</v>
      </c>
      <c r="B21" s="14" t="s">
        <v>25</v>
      </c>
      <c r="C21" s="16">
        <v>153</v>
      </c>
      <c r="D21" s="17">
        <v>32.4</v>
      </c>
      <c r="E21" s="15">
        <f t="shared" si="5"/>
        <v>120.6</v>
      </c>
      <c r="F21" s="16">
        <v>169.26</v>
      </c>
      <c r="G21" s="17">
        <v>36.05</v>
      </c>
      <c r="H21" s="9">
        <f t="shared" si="6"/>
        <v>133.20999999999998</v>
      </c>
      <c r="I21" s="16">
        <v>146.67</v>
      </c>
      <c r="J21" s="17">
        <v>36.17</v>
      </c>
      <c r="K21" s="9">
        <f t="shared" si="2"/>
        <v>110.49999999999999</v>
      </c>
      <c r="L21" s="21">
        <v>809</v>
      </c>
      <c r="M21" s="19">
        <v>18</v>
      </c>
      <c r="N21" s="12">
        <f t="shared" si="3"/>
        <v>193.2138442521631</v>
      </c>
      <c r="O21" s="12">
        <f t="shared" si="4"/>
        <v>150.10712814173877</v>
      </c>
      <c r="P21" s="43"/>
    </row>
    <row r="22" spans="1:16" ht="12.75">
      <c r="A22" s="13">
        <v>16</v>
      </c>
      <c r="B22" s="14" t="s">
        <v>26</v>
      </c>
      <c r="C22" s="16">
        <v>757.41</v>
      </c>
      <c r="D22" s="17">
        <v>107.52</v>
      </c>
      <c r="E22" s="15">
        <f t="shared" si="5"/>
        <v>649.89</v>
      </c>
      <c r="F22" s="16">
        <v>846.94</v>
      </c>
      <c r="G22" s="17">
        <v>100.03</v>
      </c>
      <c r="H22" s="9">
        <f t="shared" si="6"/>
        <v>746.9100000000001</v>
      </c>
      <c r="I22" s="16">
        <v>684.22</v>
      </c>
      <c r="J22" s="17">
        <v>89.86</v>
      </c>
      <c r="K22" s="9">
        <f t="shared" si="2"/>
        <v>594.36</v>
      </c>
      <c r="L22" s="18">
        <v>3842.8</v>
      </c>
      <c r="M22" s="19">
        <v>85</v>
      </c>
      <c r="N22" s="12">
        <f t="shared" si="3"/>
        <v>198.5158391450678</v>
      </c>
      <c r="O22" s="12">
        <f t="shared" si="4"/>
        <v>172.7178099302592</v>
      </c>
      <c r="P22" s="43"/>
    </row>
    <row r="23" spans="1:16" ht="12.75">
      <c r="A23" s="13">
        <v>17</v>
      </c>
      <c r="B23" s="14" t="s">
        <v>27</v>
      </c>
      <c r="C23" s="16">
        <v>158</v>
      </c>
      <c r="D23" s="17">
        <v>20.73</v>
      </c>
      <c r="E23" s="15">
        <f t="shared" si="5"/>
        <v>137.27</v>
      </c>
      <c r="F23" s="16">
        <v>173.11</v>
      </c>
      <c r="G23" s="17">
        <v>20.22</v>
      </c>
      <c r="H23" s="9">
        <f t="shared" si="6"/>
        <v>152.89000000000001</v>
      </c>
      <c r="I23" s="16">
        <v>145</v>
      </c>
      <c r="J23" s="17">
        <v>19.9</v>
      </c>
      <c r="K23" s="9">
        <f t="shared" si="2"/>
        <v>125.1</v>
      </c>
      <c r="L23" s="21">
        <v>798.9</v>
      </c>
      <c r="M23" s="19">
        <v>18</v>
      </c>
      <c r="N23" s="12">
        <f t="shared" si="3"/>
        <v>198.65231359786375</v>
      </c>
      <c r="O23" s="12">
        <f t="shared" si="4"/>
        <v>173.26323695080734</v>
      </c>
      <c r="P23" s="43"/>
    </row>
    <row r="24" spans="1:16" ht="12.75">
      <c r="A24" s="13">
        <v>18</v>
      </c>
      <c r="B24" s="14" t="s">
        <v>28</v>
      </c>
      <c r="C24" s="16">
        <v>121.41</v>
      </c>
      <c r="D24" s="17">
        <v>30.32</v>
      </c>
      <c r="E24" s="15">
        <f t="shared" si="5"/>
        <v>91.09</v>
      </c>
      <c r="F24" s="16">
        <v>141.06</v>
      </c>
      <c r="G24" s="17">
        <v>30.55</v>
      </c>
      <c r="H24" s="9">
        <f t="shared" si="6"/>
        <v>110.51</v>
      </c>
      <c r="I24" s="16">
        <v>134.65</v>
      </c>
      <c r="J24" s="17">
        <v>25.52</v>
      </c>
      <c r="K24" s="9">
        <f t="shared" si="2"/>
        <v>109.13000000000001</v>
      </c>
      <c r="L24" s="18">
        <v>746.8</v>
      </c>
      <c r="M24" s="19">
        <v>18</v>
      </c>
      <c r="N24" s="12">
        <f t="shared" si="3"/>
        <v>177.25406177468312</v>
      </c>
      <c r="O24" s="12">
        <f t="shared" si="4"/>
        <v>138.69398321728264</v>
      </c>
      <c r="P24" s="43"/>
    </row>
    <row r="25" spans="1:16" ht="12.75">
      <c r="A25" s="13">
        <v>19</v>
      </c>
      <c r="B25" s="14" t="s">
        <v>29</v>
      </c>
      <c r="C25" s="16">
        <v>351.37</v>
      </c>
      <c r="D25" s="17">
        <v>48.22</v>
      </c>
      <c r="E25" s="15">
        <f t="shared" si="5"/>
        <v>303.15</v>
      </c>
      <c r="F25" s="16">
        <v>372.28</v>
      </c>
      <c r="G25" s="17">
        <v>45.21</v>
      </c>
      <c r="H25" s="9">
        <f t="shared" si="6"/>
        <v>327.07</v>
      </c>
      <c r="I25" s="16">
        <v>318.42</v>
      </c>
      <c r="J25" s="17">
        <v>42.04</v>
      </c>
      <c r="K25" s="9">
        <f t="shared" si="2"/>
        <v>276.38</v>
      </c>
      <c r="L25" s="18">
        <v>1896.5</v>
      </c>
      <c r="M25" s="19">
        <v>45</v>
      </c>
      <c r="N25" s="12">
        <f t="shared" si="3"/>
        <v>183.1566921522102</v>
      </c>
      <c r="O25" s="12">
        <f t="shared" si="4"/>
        <v>159.34616398629055</v>
      </c>
      <c r="P25" s="43"/>
    </row>
    <row r="26" spans="1:16" ht="12.75">
      <c r="A26" s="13">
        <v>20</v>
      </c>
      <c r="B26" s="14" t="s">
        <v>30</v>
      </c>
      <c r="C26" s="16">
        <v>342.56</v>
      </c>
      <c r="D26" s="17">
        <v>51.3</v>
      </c>
      <c r="E26" s="15">
        <f t="shared" si="5"/>
        <v>291.26</v>
      </c>
      <c r="F26" s="16">
        <v>357.23</v>
      </c>
      <c r="G26" s="17">
        <v>45.48</v>
      </c>
      <c r="H26" s="9">
        <f t="shared" si="6"/>
        <v>311.75</v>
      </c>
      <c r="I26" s="16">
        <v>305.83</v>
      </c>
      <c r="J26" s="17">
        <v>46.03</v>
      </c>
      <c r="K26" s="9">
        <f t="shared" si="2"/>
        <v>259.79999999999995</v>
      </c>
      <c r="L26" s="18">
        <v>1901.9</v>
      </c>
      <c r="M26" s="19">
        <v>45</v>
      </c>
      <c r="N26" s="12">
        <f t="shared" si="3"/>
        <v>176.24831309041832</v>
      </c>
      <c r="O26" s="12">
        <f t="shared" si="4"/>
        <v>151.21895648211435</v>
      </c>
      <c r="P26" s="43"/>
    </row>
    <row r="27" spans="1:16" ht="12.75">
      <c r="A27" s="13">
        <v>21</v>
      </c>
      <c r="B27" s="14" t="s">
        <v>31</v>
      </c>
      <c r="C27" s="16">
        <v>269.12</v>
      </c>
      <c r="D27" s="17">
        <v>41.15</v>
      </c>
      <c r="E27" s="15">
        <f t="shared" si="5"/>
        <v>227.97</v>
      </c>
      <c r="F27" s="16">
        <v>299.71</v>
      </c>
      <c r="G27" s="17">
        <v>39.12</v>
      </c>
      <c r="H27" s="9">
        <f t="shared" si="6"/>
        <v>260.59</v>
      </c>
      <c r="I27" s="16">
        <v>281.22</v>
      </c>
      <c r="J27" s="17">
        <v>38.27</v>
      </c>
      <c r="K27" s="9">
        <f t="shared" si="2"/>
        <v>242.95000000000002</v>
      </c>
      <c r="L27" s="21">
        <v>1237</v>
      </c>
      <c r="M27" s="19">
        <v>31</v>
      </c>
      <c r="N27" s="12">
        <f t="shared" si="3"/>
        <v>229.0622473726758</v>
      </c>
      <c r="O27" s="12">
        <f t="shared" si="4"/>
        <v>197.11937483158178</v>
      </c>
      <c r="P27" s="43"/>
    </row>
    <row r="28" spans="1:16" ht="12.75">
      <c r="A28" s="13">
        <v>22</v>
      </c>
      <c r="B28" s="14" t="s">
        <v>32</v>
      </c>
      <c r="C28" s="16">
        <v>431</v>
      </c>
      <c r="D28" s="17">
        <v>65.26</v>
      </c>
      <c r="E28" s="15">
        <f t="shared" si="5"/>
        <v>365.74</v>
      </c>
      <c r="F28" s="16">
        <v>448.01</v>
      </c>
      <c r="G28" s="17">
        <v>62.9</v>
      </c>
      <c r="H28" s="9">
        <f t="shared" si="6"/>
        <v>385.11</v>
      </c>
      <c r="I28" s="16">
        <v>396</v>
      </c>
      <c r="J28" s="17">
        <v>56.46</v>
      </c>
      <c r="K28" s="9">
        <f t="shared" si="2"/>
        <v>339.54</v>
      </c>
      <c r="L28" s="18">
        <v>2139.8</v>
      </c>
      <c r="M28" s="19">
        <v>42</v>
      </c>
      <c r="N28" s="12">
        <f t="shared" si="3"/>
        <v>198.61825092687786</v>
      </c>
      <c r="O28" s="12">
        <f t="shared" si="4"/>
        <v>169.85855375891828</v>
      </c>
      <c r="P28" s="43"/>
    </row>
    <row r="29" spans="1:16" ht="12.75">
      <c r="A29" s="13">
        <v>23</v>
      </c>
      <c r="B29" s="14" t="s">
        <v>33</v>
      </c>
      <c r="C29" s="16">
        <v>252.88</v>
      </c>
      <c r="D29" s="17">
        <v>38</v>
      </c>
      <c r="E29" s="15">
        <f t="shared" si="5"/>
        <v>214.88</v>
      </c>
      <c r="F29" s="16">
        <v>289.62</v>
      </c>
      <c r="G29" s="17">
        <v>33.59</v>
      </c>
      <c r="H29" s="9">
        <f t="shared" si="6"/>
        <v>256.03</v>
      </c>
      <c r="I29" s="16">
        <v>263.37</v>
      </c>
      <c r="J29" s="17">
        <v>30.97</v>
      </c>
      <c r="K29" s="9">
        <f t="shared" si="2"/>
        <v>232.4</v>
      </c>
      <c r="L29" s="18">
        <v>1249.8</v>
      </c>
      <c r="M29" s="19">
        <v>30</v>
      </c>
      <c r="N29" s="12">
        <f t="shared" si="3"/>
        <v>214.93305595561958</v>
      </c>
      <c r="O29" s="12">
        <f t="shared" si="4"/>
        <v>187.57934602869793</v>
      </c>
      <c r="P29" s="43"/>
    </row>
    <row r="30" spans="1:16" ht="12.75">
      <c r="A30" s="13">
        <v>24</v>
      </c>
      <c r="B30" s="14" t="s">
        <v>34</v>
      </c>
      <c r="C30" s="16">
        <v>365.7</v>
      </c>
      <c r="D30" s="17">
        <v>55.71</v>
      </c>
      <c r="E30" s="15">
        <f t="shared" si="5"/>
        <v>309.99</v>
      </c>
      <c r="F30" s="16">
        <v>392.11</v>
      </c>
      <c r="G30" s="17">
        <v>52.41</v>
      </c>
      <c r="H30" s="9">
        <f t="shared" si="6"/>
        <v>339.70000000000005</v>
      </c>
      <c r="I30" s="16">
        <v>354.21</v>
      </c>
      <c r="J30" s="17">
        <v>45.16</v>
      </c>
      <c r="K30" s="9">
        <f t="shared" si="2"/>
        <v>309.04999999999995</v>
      </c>
      <c r="L30" s="18">
        <v>1898.3</v>
      </c>
      <c r="M30" s="19">
        <v>45</v>
      </c>
      <c r="N30" s="12">
        <f t="shared" si="3"/>
        <v>195.26593970043373</v>
      </c>
      <c r="O30" s="12">
        <f t="shared" si="4"/>
        <v>168.35062951061474</v>
      </c>
      <c r="P30" s="43"/>
    </row>
    <row r="31" spans="1:16" ht="12.75">
      <c r="A31" s="13">
        <v>25</v>
      </c>
      <c r="B31" s="14" t="s">
        <v>35</v>
      </c>
      <c r="C31" s="16">
        <v>317.17</v>
      </c>
      <c r="D31" s="17">
        <v>57.11</v>
      </c>
      <c r="E31" s="15">
        <f t="shared" si="5"/>
        <v>260.06</v>
      </c>
      <c r="F31" s="16">
        <v>328.34</v>
      </c>
      <c r="G31" s="17">
        <v>46.17</v>
      </c>
      <c r="H31" s="9">
        <f t="shared" si="6"/>
        <v>282.16999999999996</v>
      </c>
      <c r="I31" s="16">
        <v>286.57</v>
      </c>
      <c r="J31" s="17">
        <v>42.27</v>
      </c>
      <c r="K31" s="9">
        <f t="shared" si="2"/>
        <v>244.29999999999998</v>
      </c>
      <c r="L31" s="18">
        <v>1901.9</v>
      </c>
      <c r="M31" s="19">
        <v>45</v>
      </c>
      <c r="N31" s="12">
        <f t="shared" si="3"/>
        <v>163.35944756997387</v>
      </c>
      <c r="O31" s="12">
        <f t="shared" si="4"/>
        <v>137.8498694288168</v>
      </c>
      <c r="P31" s="43"/>
    </row>
    <row r="32" spans="1:16" ht="12.75">
      <c r="A32" s="13">
        <v>26</v>
      </c>
      <c r="B32" s="14" t="s">
        <v>36</v>
      </c>
      <c r="C32" s="16">
        <v>244.55</v>
      </c>
      <c r="D32" s="17">
        <v>44.41</v>
      </c>
      <c r="E32" s="15">
        <f t="shared" si="5"/>
        <v>200.14000000000001</v>
      </c>
      <c r="F32" s="16">
        <v>282.97</v>
      </c>
      <c r="G32" s="17">
        <v>43.74</v>
      </c>
      <c r="H32" s="9">
        <f t="shared" si="6"/>
        <v>239.23000000000002</v>
      </c>
      <c r="I32" s="16">
        <v>241.4</v>
      </c>
      <c r="J32" s="17">
        <v>40.49</v>
      </c>
      <c r="K32" s="9">
        <f t="shared" si="2"/>
        <v>200.91</v>
      </c>
      <c r="L32" s="18">
        <v>1333.9</v>
      </c>
      <c r="M32" s="19">
        <v>24</v>
      </c>
      <c r="N32" s="12">
        <f t="shared" si="3"/>
        <v>192.14833695679334</v>
      </c>
      <c r="O32" s="12">
        <f t="shared" si="4"/>
        <v>160.00199915036106</v>
      </c>
      <c r="P32" s="43"/>
    </row>
    <row r="33" spans="1:16" ht="12.75">
      <c r="A33" s="13">
        <v>27</v>
      </c>
      <c r="B33" s="14" t="s">
        <v>37</v>
      </c>
      <c r="C33" s="16">
        <v>467.93</v>
      </c>
      <c r="D33" s="17">
        <v>91.61</v>
      </c>
      <c r="E33" s="15">
        <f t="shared" si="5"/>
        <v>376.32</v>
      </c>
      <c r="F33" s="16">
        <v>527.7</v>
      </c>
      <c r="G33" s="17">
        <v>65.12</v>
      </c>
      <c r="H33" s="9">
        <f t="shared" si="6"/>
        <v>462.58000000000004</v>
      </c>
      <c r="I33" s="16">
        <v>469.59</v>
      </c>
      <c r="J33" s="17">
        <v>59.72</v>
      </c>
      <c r="K33" s="9">
        <f t="shared" si="2"/>
        <v>409.87</v>
      </c>
      <c r="L33" s="18">
        <v>2185.1</v>
      </c>
      <c r="M33" s="19">
        <v>45</v>
      </c>
      <c r="N33" s="12">
        <f t="shared" si="3"/>
        <v>223.51684896190872</v>
      </c>
      <c r="O33" s="12">
        <f t="shared" si="4"/>
        <v>190.49776516711668</v>
      </c>
      <c r="P33" s="43"/>
    </row>
    <row r="34" spans="1:16" ht="12.75">
      <c r="A34" s="13">
        <v>28</v>
      </c>
      <c r="B34" s="14" t="s">
        <v>38</v>
      </c>
      <c r="C34" s="16">
        <v>652.77</v>
      </c>
      <c r="D34" s="17">
        <v>118.17</v>
      </c>
      <c r="E34" s="15">
        <f t="shared" si="5"/>
        <v>534.6</v>
      </c>
      <c r="F34" s="16">
        <v>732.19</v>
      </c>
      <c r="G34" s="17">
        <v>142.85</v>
      </c>
      <c r="H34" s="9">
        <f t="shared" si="6"/>
        <v>589.34</v>
      </c>
      <c r="I34" s="16">
        <v>702.5</v>
      </c>
      <c r="J34" s="17">
        <v>136.54</v>
      </c>
      <c r="K34" s="9">
        <f t="shared" si="2"/>
        <v>565.96</v>
      </c>
      <c r="L34" s="18">
        <v>3371.1</v>
      </c>
      <c r="M34" s="19">
        <v>62</v>
      </c>
      <c r="N34" s="12">
        <f t="shared" si="3"/>
        <v>206.40740411141766</v>
      </c>
      <c r="O34" s="12">
        <f t="shared" si="4"/>
        <v>167.09679333155353</v>
      </c>
      <c r="P34" s="43"/>
    </row>
    <row r="35" spans="1:16" ht="12.75">
      <c r="A35" s="13">
        <v>29</v>
      </c>
      <c r="B35" s="14" t="s">
        <v>39</v>
      </c>
      <c r="C35" s="16">
        <v>238.93</v>
      </c>
      <c r="D35" s="17">
        <v>44.15</v>
      </c>
      <c r="E35" s="15">
        <f t="shared" si="5"/>
        <v>194.78</v>
      </c>
      <c r="F35" s="16">
        <v>271.68</v>
      </c>
      <c r="G35" s="17">
        <v>39.68</v>
      </c>
      <c r="H35" s="9">
        <f t="shared" si="6"/>
        <v>232</v>
      </c>
      <c r="I35" s="16">
        <v>211.96</v>
      </c>
      <c r="J35" s="17">
        <v>31.08</v>
      </c>
      <c r="K35" s="9">
        <f t="shared" si="2"/>
        <v>180.88</v>
      </c>
      <c r="L35" s="18">
        <v>1201.6</v>
      </c>
      <c r="M35" s="19">
        <v>27</v>
      </c>
      <c r="N35" s="12">
        <f t="shared" si="3"/>
        <v>200.44662671992901</v>
      </c>
      <c r="O35" s="12">
        <f t="shared" si="4"/>
        <v>168.56968486462495</v>
      </c>
      <c r="P35" s="43"/>
    </row>
    <row r="36" spans="1:16" ht="12.75">
      <c r="A36" s="13">
        <v>30</v>
      </c>
      <c r="B36" s="14" t="s">
        <v>40</v>
      </c>
      <c r="C36" s="16">
        <v>211.97</v>
      </c>
      <c r="D36" s="17">
        <v>38.26</v>
      </c>
      <c r="E36" s="15">
        <f t="shared" si="5"/>
        <v>173.71</v>
      </c>
      <c r="F36" s="16">
        <v>225.69</v>
      </c>
      <c r="G36" s="17">
        <v>33.75</v>
      </c>
      <c r="H36" s="9">
        <f t="shared" si="6"/>
        <v>191.94</v>
      </c>
      <c r="I36" s="16">
        <v>202.78</v>
      </c>
      <c r="J36" s="17">
        <v>32.85</v>
      </c>
      <c r="K36" s="9">
        <f t="shared" si="2"/>
        <v>169.93</v>
      </c>
      <c r="L36" s="21">
        <v>953</v>
      </c>
      <c r="M36" s="19">
        <v>12</v>
      </c>
      <c r="N36" s="12">
        <f t="shared" si="3"/>
        <v>224.00839454354667</v>
      </c>
      <c r="O36" s="12">
        <f t="shared" si="4"/>
        <v>187.33123469744663</v>
      </c>
      <c r="P36" s="43" t="s">
        <v>107</v>
      </c>
    </row>
    <row r="37" spans="1:16" ht="25.5">
      <c r="A37" s="13">
        <v>31</v>
      </c>
      <c r="B37" s="14" t="s">
        <v>41</v>
      </c>
      <c r="C37" s="16">
        <v>29.79</v>
      </c>
      <c r="D37" s="17">
        <v>0</v>
      </c>
      <c r="E37" s="15">
        <f t="shared" si="5"/>
        <v>29.79</v>
      </c>
      <c r="F37" s="16">
        <v>36.76</v>
      </c>
      <c r="G37" s="17">
        <v>0</v>
      </c>
      <c r="H37" s="9">
        <f t="shared" si="6"/>
        <v>36.76</v>
      </c>
      <c r="I37" s="16">
        <v>33.96</v>
      </c>
      <c r="J37" s="17">
        <v>0</v>
      </c>
      <c r="K37" s="9">
        <f t="shared" si="2"/>
        <v>33.96</v>
      </c>
      <c r="L37" s="18">
        <v>197.1</v>
      </c>
      <c r="M37" s="19">
        <v>4</v>
      </c>
      <c r="N37" s="12">
        <f t="shared" si="3"/>
        <v>169.98139692203617</v>
      </c>
      <c r="O37" s="12">
        <f t="shared" si="4"/>
        <v>169.98139692203617</v>
      </c>
      <c r="P37" s="43" t="s">
        <v>97</v>
      </c>
    </row>
    <row r="38" spans="1:16" ht="12.75">
      <c r="A38" s="13">
        <v>32</v>
      </c>
      <c r="B38" s="14" t="s">
        <v>42</v>
      </c>
      <c r="C38" s="16">
        <v>231</v>
      </c>
      <c r="D38" s="17">
        <v>45.49</v>
      </c>
      <c r="E38" s="15">
        <f t="shared" si="5"/>
        <v>185.51</v>
      </c>
      <c r="F38" s="16">
        <v>268.71</v>
      </c>
      <c r="G38" s="17">
        <v>36.93</v>
      </c>
      <c r="H38" s="9">
        <f t="shared" si="6"/>
        <v>231.77999999999997</v>
      </c>
      <c r="I38" s="16">
        <v>253</v>
      </c>
      <c r="J38" s="17">
        <v>36.33</v>
      </c>
      <c r="K38" s="9">
        <f t="shared" si="2"/>
        <v>216.67000000000002</v>
      </c>
      <c r="L38" s="18">
        <v>1289.5</v>
      </c>
      <c r="M38" s="19">
        <v>24</v>
      </c>
      <c r="N38" s="12">
        <f t="shared" si="3"/>
        <v>194.57412433759853</v>
      </c>
      <c r="O38" s="12">
        <f t="shared" si="4"/>
        <v>163.8774718883288</v>
      </c>
      <c r="P38" s="43"/>
    </row>
    <row r="39" spans="1:16" ht="12.75">
      <c r="A39" s="13">
        <v>33</v>
      </c>
      <c r="B39" s="14" t="s">
        <v>43</v>
      </c>
      <c r="C39" s="16">
        <v>566</v>
      </c>
      <c r="D39" s="17">
        <v>113.19</v>
      </c>
      <c r="E39" s="15">
        <f t="shared" si="5"/>
        <v>452.81</v>
      </c>
      <c r="F39" s="16">
        <v>666.86</v>
      </c>
      <c r="G39" s="17">
        <v>108.82</v>
      </c>
      <c r="H39" s="9">
        <f t="shared" si="6"/>
        <v>558.04</v>
      </c>
      <c r="I39" s="16">
        <v>531</v>
      </c>
      <c r="J39" s="17">
        <v>100.13</v>
      </c>
      <c r="K39" s="9">
        <f t="shared" si="2"/>
        <v>430.87</v>
      </c>
      <c r="L39" s="18">
        <v>2980.6</v>
      </c>
      <c r="M39" s="19">
        <v>60</v>
      </c>
      <c r="N39" s="12">
        <f t="shared" si="3"/>
        <v>197.26005949585095</v>
      </c>
      <c r="O39" s="12">
        <f t="shared" si="4"/>
        <v>161.2337560670111</v>
      </c>
      <c r="P39" s="43"/>
    </row>
    <row r="40" spans="1:16" ht="12.75">
      <c r="A40" s="13">
        <v>34</v>
      </c>
      <c r="B40" s="14" t="s">
        <v>44</v>
      </c>
      <c r="C40" s="16">
        <v>498</v>
      </c>
      <c r="D40" s="17">
        <v>117.46</v>
      </c>
      <c r="E40" s="15">
        <f t="shared" si="5"/>
        <v>380.54</v>
      </c>
      <c r="F40" s="16">
        <v>571.68</v>
      </c>
      <c r="G40" s="17">
        <v>111.89</v>
      </c>
      <c r="H40" s="9">
        <f t="shared" si="6"/>
        <v>459.78999999999996</v>
      </c>
      <c r="I40" s="16">
        <v>480.86</v>
      </c>
      <c r="J40" s="17">
        <v>89.53</v>
      </c>
      <c r="K40" s="9">
        <f t="shared" si="2"/>
        <v>391.33000000000004</v>
      </c>
      <c r="L40" s="18">
        <v>2867.7</v>
      </c>
      <c r="M40" s="19">
        <v>50</v>
      </c>
      <c r="N40" s="12">
        <f t="shared" si="3"/>
        <v>180.23038207157887</v>
      </c>
      <c r="O40" s="12">
        <f t="shared" si="4"/>
        <v>143.16467319919562</v>
      </c>
      <c r="P40" s="43"/>
    </row>
    <row r="41" spans="1:16" ht="12.75">
      <c r="A41" s="13">
        <v>35</v>
      </c>
      <c r="B41" s="14" t="s">
        <v>45</v>
      </c>
      <c r="C41" s="16">
        <v>171.95</v>
      </c>
      <c r="D41" s="17">
        <v>22.09</v>
      </c>
      <c r="E41" s="15">
        <f t="shared" si="5"/>
        <v>149.85999999999999</v>
      </c>
      <c r="F41" s="16">
        <v>187.24</v>
      </c>
      <c r="G41" s="17">
        <v>18.26</v>
      </c>
      <c r="H41" s="9">
        <f t="shared" si="6"/>
        <v>168.98000000000002</v>
      </c>
      <c r="I41" s="16">
        <v>162.98</v>
      </c>
      <c r="J41" s="17">
        <v>20.46</v>
      </c>
      <c r="K41" s="9">
        <f t="shared" si="2"/>
        <v>142.51999999999998</v>
      </c>
      <c r="L41" s="18">
        <v>874.4</v>
      </c>
      <c r="M41" s="19">
        <v>18</v>
      </c>
      <c r="N41" s="12">
        <f t="shared" si="3"/>
        <v>199.05840195181457</v>
      </c>
      <c r="O41" s="12">
        <f t="shared" si="4"/>
        <v>175.87679170478805</v>
      </c>
      <c r="P41" s="43"/>
    </row>
    <row r="42" spans="1:16" ht="12.75">
      <c r="A42" s="13">
        <v>36</v>
      </c>
      <c r="B42" s="14" t="s">
        <v>46</v>
      </c>
      <c r="C42" s="16">
        <v>301.89</v>
      </c>
      <c r="D42" s="17">
        <v>41.24</v>
      </c>
      <c r="E42" s="15">
        <f t="shared" si="5"/>
        <v>260.65</v>
      </c>
      <c r="F42" s="16">
        <v>303.27</v>
      </c>
      <c r="G42" s="17">
        <v>33.52</v>
      </c>
      <c r="H42" s="9">
        <f t="shared" si="6"/>
        <v>269.75</v>
      </c>
      <c r="I42" s="16">
        <v>279.22</v>
      </c>
      <c r="J42" s="17">
        <v>28.6</v>
      </c>
      <c r="K42" s="9">
        <f t="shared" si="2"/>
        <v>250.62000000000003</v>
      </c>
      <c r="L42" s="18">
        <v>1320.5</v>
      </c>
      <c r="M42" s="19">
        <v>24</v>
      </c>
      <c r="N42" s="12">
        <f t="shared" si="3"/>
        <v>223.24372081282343</v>
      </c>
      <c r="O42" s="12">
        <f t="shared" si="4"/>
        <v>197.15259371450205</v>
      </c>
      <c r="P42" s="43"/>
    </row>
    <row r="43" spans="1:16" ht="12.75">
      <c r="A43" s="13">
        <v>37</v>
      </c>
      <c r="B43" s="14" t="s">
        <v>47</v>
      </c>
      <c r="C43" s="16">
        <v>299.9</v>
      </c>
      <c r="D43" s="17">
        <v>54.77</v>
      </c>
      <c r="E43" s="15">
        <f t="shared" si="5"/>
        <v>245.12999999999997</v>
      </c>
      <c r="F43" s="16">
        <v>340.55</v>
      </c>
      <c r="G43" s="17">
        <v>47.16</v>
      </c>
      <c r="H43" s="9">
        <f t="shared" si="6"/>
        <v>293.39</v>
      </c>
      <c r="I43" s="16">
        <v>301.25</v>
      </c>
      <c r="J43" s="17">
        <v>43.98</v>
      </c>
      <c r="K43" s="9">
        <f t="shared" si="2"/>
        <v>257.27</v>
      </c>
      <c r="L43" s="21">
        <v>1504</v>
      </c>
      <c r="M43" s="19">
        <v>32</v>
      </c>
      <c r="N43" s="12">
        <f t="shared" si="3"/>
        <v>208.71010638297875</v>
      </c>
      <c r="O43" s="12">
        <f t="shared" si="4"/>
        <v>176.37189716312056</v>
      </c>
      <c r="P43" s="43"/>
    </row>
    <row r="44" spans="1:16" ht="12.75">
      <c r="A44" s="13">
        <v>38</v>
      </c>
      <c r="B44" s="14" t="s">
        <v>48</v>
      </c>
      <c r="C44" s="16">
        <v>439.45</v>
      </c>
      <c r="D44" s="17">
        <v>84.36</v>
      </c>
      <c r="E44" s="15">
        <f t="shared" si="5"/>
        <v>355.09</v>
      </c>
      <c r="F44" s="16">
        <v>484.3</v>
      </c>
      <c r="G44" s="17">
        <v>71.2</v>
      </c>
      <c r="H44" s="9">
        <f t="shared" si="6"/>
        <v>413.1</v>
      </c>
      <c r="I44" s="16">
        <v>426.66</v>
      </c>
      <c r="J44" s="17">
        <v>73.94</v>
      </c>
      <c r="K44" s="9">
        <f t="shared" si="2"/>
        <v>352.72</v>
      </c>
      <c r="L44" s="18">
        <v>2419.3</v>
      </c>
      <c r="M44" s="19">
        <v>55</v>
      </c>
      <c r="N44" s="12">
        <f t="shared" si="3"/>
        <v>186.06070626489756</v>
      </c>
      <c r="O44" s="12">
        <f t="shared" si="4"/>
        <v>154.43998952865155</v>
      </c>
      <c r="P44" s="43"/>
    </row>
    <row r="45" spans="1:16" ht="12.75">
      <c r="A45" s="13">
        <v>39</v>
      </c>
      <c r="B45" s="14" t="s">
        <v>49</v>
      </c>
      <c r="C45" s="16">
        <v>435.2</v>
      </c>
      <c r="D45" s="17">
        <v>43.9</v>
      </c>
      <c r="E45" s="15">
        <f t="shared" si="5"/>
        <v>391.3</v>
      </c>
      <c r="F45" s="16">
        <v>486.45</v>
      </c>
      <c r="G45" s="17">
        <v>41.8</v>
      </c>
      <c r="H45" s="9">
        <f t="shared" si="6"/>
        <v>444.65</v>
      </c>
      <c r="I45" s="16">
        <v>419.85</v>
      </c>
      <c r="J45" s="17">
        <v>44.08</v>
      </c>
      <c r="K45" s="9">
        <f t="shared" si="2"/>
        <v>375.77000000000004</v>
      </c>
      <c r="L45" s="18">
        <v>2566.9</v>
      </c>
      <c r="M45" s="19">
        <v>55</v>
      </c>
      <c r="N45" s="12">
        <f t="shared" si="3"/>
        <v>174.20494240783304</v>
      </c>
      <c r="O45" s="12">
        <f t="shared" si="4"/>
        <v>157.35192904541145</v>
      </c>
      <c r="P45" s="43"/>
    </row>
    <row r="46" spans="1:16" ht="12.75">
      <c r="A46" s="13">
        <v>40</v>
      </c>
      <c r="B46" s="14" t="s">
        <v>50</v>
      </c>
      <c r="C46" s="16">
        <v>543.99</v>
      </c>
      <c r="D46" s="17">
        <v>82.54</v>
      </c>
      <c r="E46" s="15">
        <f t="shared" si="5"/>
        <v>461.45</v>
      </c>
      <c r="F46" s="16">
        <v>584</v>
      </c>
      <c r="G46" s="17">
        <v>79.28</v>
      </c>
      <c r="H46" s="9">
        <f t="shared" si="6"/>
        <v>504.72</v>
      </c>
      <c r="I46" s="16">
        <v>546.29</v>
      </c>
      <c r="J46" s="17">
        <v>76.81</v>
      </c>
      <c r="K46" s="9">
        <f t="shared" si="2"/>
        <v>469.47999999999996</v>
      </c>
      <c r="L46" s="18">
        <v>2827.5</v>
      </c>
      <c r="M46" s="19">
        <v>55</v>
      </c>
      <c r="N46" s="12">
        <f t="shared" si="3"/>
        <v>197.3804892425582</v>
      </c>
      <c r="O46" s="12">
        <f t="shared" si="4"/>
        <v>169.24845269672855</v>
      </c>
      <c r="P46" s="43"/>
    </row>
    <row r="47" spans="1:16" ht="12.75">
      <c r="A47" s="13">
        <v>41</v>
      </c>
      <c r="B47" s="14" t="s">
        <v>51</v>
      </c>
      <c r="C47" s="16">
        <v>555.15</v>
      </c>
      <c r="D47" s="17">
        <v>62.51</v>
      </c>
      <c r="E47" s="15">
        <f t="shared" si="5"/>
        <v>492.64</v>
      </c>
      <c r="F47" s="16">
        <v>604.45</v>
      </c>
      <c r="G47" s="17">
        <v>64.49</v>
      </c>
      <c r="H47" s="9">
        <f t="shared" si="6"/>
        <v>539.96</v>
      </c>
      <c r="I47" s="16">
        <v>567.16</v>
      </c>
      <c r="J47" s="17">
        <v>69.21</v>
      </c>
      <c r="K47" s="9">
        <f t="shared" si="2"/>
        <v>497.95</v>
      </c>
      <c r="L47" s="18">
        <v>2965.3</v>
      </c>
      <c r="M47" s="19">
        <v>55</v>
      </c>
      <c r="N47" s="12">
        <f t="shared" si="3"/>
        <v>194.10739778999312</v>
      </c>
      <c r="O47" s="12">
        <f t="shared" si="4"/>
        <v>172.0511696399465</v>
      </c>
      <c r="P47" s="43"/>
    </row>
    <row r="48" spans="1:16" ht="12.75">
      <c r="A48" s="13">
        <v>42</v>
      </c>
      <c r="B48" s="14" t="s">
        <v>52</v>
      </c>
      <c r="C48" s="16">
        <v>477.54</v>
      </c>
      <c r="D48" s="17">
        <v>123.21</v>
      </c>
      <c r="E48" s="15">
        <f aca="true" t="shared" si="7" ref="E48:E83">C48-D48</f>
        <v>354.33000000000004</v>
      </c>
      <c r="F48" s="16">
        <v>537.86</v>
      </c>
      <c r="G48" s="17">
        <v>121.32</v>
      </c>
      <c r="H48" s="9">
        <f aca="true" t="shared" si="8" ref="H48:H68">F48-G48</f>
        <v>416.54</v>
      </c>
      <c r="I48" s="16">
        <v>490.94</v>
      </c>
      <c r="J48" s="17">
        <v>113.98</v>
      </c>
      <c r="K48" s="9">
        <f t="shared" si="2"/>
        <v>376.96</v>
      </c>
      <c r="L48" s="18">
        <v>2601.8</v>
      </c>
      <c r="M48" s="19">
        <v>75</v>
      </c>
      <c r="N48" s="12">
        <f t="shared" si="3"/>
        <v>192.98690650062778</v>
      </c>
      <c r="O48" s="12">
        <f t="shared" si="4"/>
        <v>147.0558843877316</v>
      </c>
      <c r="P48" s="43"/>
    </row>
    <row r="49" spans="1:16" ht="12.75">
      <c r="A49" s="13">
        <v>43</v>
      </c>
      <c r="B49" s="14" t="s">
        <v>53</v>
      </c>
      <c r="C49" s="16">
        <v>462.7</v>
      </c>
      <c r="D49" s="17">
        <v>65.35</v>
      </c>
      <c r="E49" s="15">
        <f t="shared" si="7"/>
        <v>397.35</v>
      </c>
      <c r="F49" s="16">
        <f>'[1]janv.10'!$E$47+'[1]febr.'!$E$47+'[1]marts'!$E$47+'[1]apr.'!$E$47+'[1]maijs'!$E$47+'[1]jūn.'!$E$47+'[1]jūl.'!$E$47+'[1]aug.'!$E$47+'[1]sept.'!$E$47+'[2]okt.10'!$E$47+'[2]nov.'!$E$47+'[2]dec.'!$E$47</f>
        <v>489.42999999999984</v>
      </c>
      <c r="G49" s="17">
        <v>75.52</v>
      </c>
      <c r="H49" s="9">
        <f t="shared" si="8"/>
        <v>413.90999999999985</v>
      </c>
      <c r="I49" s="16">
        <v>418.2</v>
      </c>
      <c r="J49" s="17">
        <v>94.31</v>
      </c>
      <c r="K49" s="9">
        <f t="shared" si="2"/>
        <v>323.89</v>
      </c>
      <c r="L49" s="21">
        <v>2142</v>
      </c>
      <c r="M49" s="19">
        <v>42</v>
      </c>
      <c r="N49" s="12">
        <f t="shared" si="3"/>
        <v>213.24774354186118</v>
      </c>
      <c r="O49" s="12">
        <f t="shared" si="4"/>
        <v>176.6495487083722</v>
      </c>
      <c r="P49" s="43"/>
    </row>
    <row r="50" spans="1:16" ht="12.75">
      <c r="A50" s="13">
        <v>44</v>
      </c>
      <c r="B50" s="14" t="s">
        <v>54</v>
      </c>
      <c r="C50" s="16">
        <v>181.62</v>
      </c>
      <c r="D50" s="17">
        <v>29.21</v>
      </c>
      <c r="E50" s="15">
        <f t="shared" si="7"/>
        <v>152.41</v>
      </c>
      <c r="F50" s="16">
        <v>204.3</v>
      </c>
      <c r="G50" s="17">
        <v>28.91</v>
      </c>
      <c r="H50" s="9">
        <f t="shared" si="8"/>
        <v>175.39000000000001</v>
      </c>
      <c r="I50" s="16">
        <v>178.21</v>
      </c>
      <c r="J50" s="17">
        <v>28.05</v>
      </c>
      <c r="K50" s="9">
        <f t="shared" si="2"/>
        <v>150.16</v>
      </c>
      <c r="L50" s="18">
        <v>1164.7</v>
      </c>
      <c r="M50" s="19">
        <v>20</v>
      </c>
      <c r="N50" s="12">
        <f t="shared" si="3"/>
        <v>161.45216221630747</v>
      </c>
      <c r="O50" s="12">
        <f t="shared" si="4"/>
        <v>136.79058985146392</v>
      </c>
      <c r="P50" s="43" t="s">
        <v>101</v>
      </c>
    </row>
    <row r="51" spans="1:16" ht="12.75">
      <c r="A51" s="13">
        <v>45</v>
      </c>
      <c r="B51" s="14" t="s">
        <v>55</v>
      </c>
      <c r="C51" s="16">
        <v>246.58</v>
      </c>
      <c r="D51" s="17">
        <v>51.05</v>
      </c>
      <c r="E51" s="15">
        <f t="shared" si="7"/>
        <v>195.53000000000003</v>
      </c>
      <c r="F51" s="16">
        <v>267.83</v>
      </c>
      <c r="G51" s="17">
        <v>39.43</v>
      </c>
      <c r="H51" s="9">
        <f t="shared" si="8"/>
        <v>228.39999999999998</v>
      </c>
      <c r="I51" s="16">
        <v>244.87</v>
      </c>
      <c r="J51" s="17">
        <v>37.85</v>
      </c>
      <c r="K51" s="9">
        <f t="shared" si="2"/>
        <v>207.02</v>
      </c>
      <c r="L51" s="18">
        <v>1296.6</v>
      </c>
      <c r="M51" s="19">
        <v>24</v>
      </c>
      <c r="N51" s="12">
        <f t="shared" si="3"/>
        <v>195.19769653966787</v>
      </c>
      <c r="O51" s="12">
        <f t="shared" si="4"/>
        <v>162.20628309938817</v>
      </c>
      <c r="P51" s="43"/>
    </row>
    <row r="52" spans="1:16" ht="12.75">
      <c r="A52" s="13">
        <v>46</v>
      </c>
      <c r="B52" s="14" t="s">
        <v>56</v>
      </c>
      <c r="C52" s="16">
        <v>281.3</v>
      </c>
      <c r="D52" s="17">
        <v>48.88</v>
      </c>
      <c r="E52" s="15">
        <f t="shared" si="7"/>
        <v>232.42000000000002</v>
      </c>
      <c r="F52" s="16">
        <v>310.49</v>
      </c>
      <c r="G52" s="17">
        <v>48.38</v>
      </c>
      <c r="H52" s="9">
        <f t="shared" si="8"/>
        <v>262.11</v>
      </c>
      <c r="I52" s="16">
        <v>279.6</v>
      </c>
      <c r="J52" s="17">
        <v>49.42</v>
      </c>
      <c r="K52" s="9">
        <f t="shared" si="2"/>
        <v>230.18</v>
      </c>
      <c r="L52" s="18">
        <v>1377.7</v>
      </c>
      <c r="M52" s="19">
        <v>24</v>
      </c>
      <c r="N52" s="12">
        <f t="shared" si="3"/>
        <v>210.83206310033628</v>
      </c>
      <c r="O52" s="12">
        <f t="shared" si="4"/>
        <v>175.3429629091965</v>
      </c>
      <c r="P52" s="43"/>
    </row>
    <row r="53" spans="1:16" ht="12.75">
      <c r="A53" s="13">
        <v>47</v>
      </c>
      <c r="B53" s="14" t="s">
        <v>57</v>
      </c>
      <c r="C53" s="16">
        <v>672.39</v>
      </c>
      <c r="D53" s="17">
        <v>142.12</v>
      </c>
      <c r="E53" s="15">
        <f t="shared" si="7"/>
        <v>530.27</v>
      </c>
      <c r="F53" s="16">
        <v>665.44</v>
      </c>
      <c r="G53" s="17">
        <v>129.7</v>
      </c>
      <c r="H53" s="9">
        <f t="shared" si="8"/>
        <v>535.74</v>
      </c>
      <c r="I53" s="16">
        <v>614.07</v>
      </c>
      <c r="J53" s="17">
        <v>120.02</v>
      </c>
      <c r="K53" s="9">
        <f t="shared" si="2"/>
        <v>494.05000000000007</v>
      </c>
      <c r="L53" s="18">
        <v>3230.4</v>
      </c>
      <c r="M53" s="19">
        <v>78</v>
      </c>
      <c r="N53" s="12">
        <f t="shared" si="3"/>
        <v>201.40952616807</v>
      </c>
      <c r="O53" s="12">
        <f t="shared" si="4"/>
        <v>160.97696879643385</v>
      </c>
      <c r="P53" s="43"/>
    </row>
    <row r="54" spans="1:16" ht="12.75">
      <c r="A54" s="13">
        <v>48</v>
      </c>
      <c r="B54" s="14" t="s">
        <v>70</v>
      </c>
      <c r="C54" s="16">
        <v>171.73</v>
      </c>
      <c r="D54" s="17">
        <v>0</v>
      </c>
      <c r="E54" s="15">
        <f t="shared" si="7"/>
        <v>171.73</v>
      </c>
      <c r="F54" s="16">
        <v>197.59</v>
      </c>
      <c r="G54" s="17">
        <v>0</v>
      </c>
      <c r="H54" s="9">
        <f t="shared" si="8"/>
        <v>197.59</v>
      </c>
      <c r="I54" s="16">
        <v>154.93</v>
      </c>
      <c r="J54" s="17">
        <v>0</v>
      </c>
      <c r="K54" s="9">
        <f t="shared" si="2"/>
        <v>154.93</v>
      </c>
      <c r="L54" s="18">
        <v>1051.7</v>
      </c>
      <c r="M54" s="19">
        <v>24</v>
      </c>
      <c r="N54" s="12">
        <f t="shared" si="3"/>
        <v>166.15955120281447</v>
      </c>
      <c r="O54" s="12">
        <f t="shared" si="4"/>
        <v>166.15955120281447</v>
      </c>
      <c r="P54" s="43" t="s">
        <v>98</v>
      </c>
    </row>
    <row r="55" spans="1:16" ht="12.75">
      <c r="A55" s="13">
        <v>49</v>
      </c>
      <c r="B55" s="14" t="s">
        <v>71</v>
      </c>
      <c r="C55" s="16">
        <v>930.78</v>
      </c>
      <c r="D55" s="17">
        <v>120.35</v>
      </c>
      <c r="E55" s="15">
        <f t="shared" si="7"/>
        <v>810.43</v>
      </c>
      <c r="F55" s="16">
        <v>871.09</v>
      </c>
      <c r="G55" s="17">
        <v>111.6</v>
      </c>
      <c r="H55" s="9">
        <f t="shared" si="8"/>
        <v>759.49</v>
      </c>
      <c r="I55" s="16">
        <v>706.34</v>
      </c>
      <c r="J55" s="17">
        <v>103.22</v>
      </c>
      <c r="K55" s="9">
        <f t="shared" si="2"/>
        <v>603.12</v>
      </c>
      <c r="L55" s="21">
        <v>3816</v>
      </c>
      <c r="M55" s="19">
        <v>80</v>
      </c>
      <c r="N55" s="12">
        <f t="shared" si="3"/>
        <v>219.09591194968556</v>
      </c>
      <c r="O55" s="12">
        <f t="shared" si="4"/>
        <v>189.81830887491267</v>
      </c>
      <c r="P55" s="43" t="s">
        <v>99</v>
      </c>
    </row>
    <row r="56" spans="1:16" ht="12.75">
      <c r="A56" s="13">
        <v>50</v>
      </c>
      <c r="B56" s="14" t="s">
        <v>58</v>
      </c>
      <c r="C56" s="16">
        <v>420.12</v>
      </c>
      <c r="D56" s="17">
        <v>74.5</v>
      </c>
      <c r="E56" s="15">
        <f t="shared" si="7"/>
        <v>345.62</v>
      </c>
      <c r="F56" s="16">
        <v>452.95</v>
      </c>
      <c r="G56" s="17">
        <v>71.42</v>
      </c>
      <c r="H56" s="9">
        <f t="shared" si="8"/>
        <v>381.53</v>
      </c>
      <c r="I56" s="16">
        <v>396.53</v>
      </c>
      <c r="J56" s="17">
        <v>76.29</v>
      </c>
      <c r="K56" s="9">
        <f t="shared" si="2"/>
        <v>320.23999999999995</v>
      </c>
      <c r="L56" s="18">
        <v>2170.7</v>
      </c>
      <c r="M56" s="19">
        <v>45</v>
      </c>
      <c r="N56" s="12">
        <f t="shared" si="3"/>
        <v>194.96015110333073</v>
      </c>
      <c r="O56" s="12">
        <f t="shared" si="4"/>
        <v>160.83751785138435</v>
      </c>
      <c r="P56" s="43"/>
    </row>
    <row r="57" spans="1:16" ht="12.75">
      <c r="A57" s="13">
        <v>51</v>
      </c>
      <c r="B57" s="14" t="s">
        <v>59</v>
      </c>
      <c r="C57" s="16">
        <v>230</v>
      </c>
      <c r="D57" s="17">
        <v>38.89</v>
      </c>
      <c r="E57" s="15">
        <f t="shared" si="7"/>
        <v>191.11</v>
      </c>
      <c r="F57" s="16">
        <v>264.2</v>
      </c>
      <c r="G57" s="17">
        <v>36.46</v>
      </c>
      <c r="H57" s="9">
        <f t="shared" si="8"/>
        <v>227.73999999999998</v>
      </c>
      <c r="I57" s="16">
        <v>222</v>
      </c>
      <c r="J57" s="17">
        <v>33.48</v>
      </c>
      <c r="K57" s="9">
        <f t="shared" si="2"/>
        <v>188.52</v>
      </c>
      <c r="L57" s="18">
        <v>1251.3</v>
      </c>
      <c r="M57" s="19">
        <v>22</v>
      </c>
      <c r="N57" s="12">
        <f t="shared" si="3"/>
        <v>190.7882468899012</v>
      </c>
      <c r="O57" s="12">
        <f t="shared" si="4"/>
        <v>161.79706438637152</v>
      </c>
      <c r="P57" s="43"/>
    </row>
    <row r="58" spans="1:16" ht="12.75">
      <c r="A58" s="13">
        <v>52</v>
      </c>
      <c r="B58" s="14" t="s">
        <v>60</v>
      </c>
      <c r="C58" s="16">
        <v>399</v>
      </c>
      <c r="D58" s="17">
        <v>77.14</v>
      </c>
      <c r="E58" s="15">
        <f t="shared" si="7"/>
        <v>321.86</v>
      </c>
      <c r="F58" s="16">
        <v>432.23</v>
      </c>
      <c r="G58" s="17">
        <v>70.3</v>
      </c>
      <c r="H58" s="9">
        <f t="shared" si="8"/>
        <v>361.93</v>
      </c>
      <c r="I58" s="16">
        <v>390</v>
      </c>
      <c r="J58" s="17">
        <v>61.3</v>
      </c>
      <c r="K58" s="9">
        <f t="shared" si="2"/>
        <v>328.7</v>
      </c>
      <c r="L58" s="18">
        <v>2151.3</v>
      </c>
      <c r="M58" s="19">
        <v>42</v>
      </c>
      <c r="N58" s="12">
        <f t="shared" si="3"/>
        <v>189.22357024434837</v>
      </c>
      <c r="O58" s="12">
        <f t="shared" si="4"/>
        <v>156.88033592091602</v>
      </c>
      <c r="P58" s="43"/>
    </row>
    <row r="59" spans="1:16" ht="12.75">
      <c r="A59" s="13">
        <v>53</v>
      </c>
      <c r="B59" s="14" t="s">
        <v>61</v>
      </c>
      <c r="C59" s="16">
        <v>260</v>
      </c>
      <c r="D59" s="17">
        <v>49.12</v>
      </c>
      <c r="E59" s="15">
        <f t="shared" si="7"/>
        <v>210.88</v>
      </c>
      <c r="F59" s="16">
        <v>298.65</v>
      </c>
      <c r="G59" s="17">
        <v>45.28</v>
      </c>
      <c r="H59" s="9">
        <f t="shared" si="8"/>
        <v>253.36999999999998</v>
      </c>
      <c r="I59" s="16">
        <v>260.9</v>
      </c>
      <c r="J59" s="17">
        <v>45.53</v>
      </c>
      <c r="K59" s="9">
        <f t="shared" si="2"/>
        <v>215.36999999999998</v>
      </c>
      <c r="L59" s="18">
        <v>1373.9</v>
      </c>
      <c r="M59" s="19">
        <v>28</v>
      </c>
      <c r="N59" s="12">
        <f t="shared" si="3"/>
        <v>198.8378581653201</v>
      </c>
      <c r="O59" s="12">
        <f t="shared" si="4"/>
        <v>164.88827425576824</v>
      </c>
      <c r="P59" s="43"/>
    </row>
    <row r="60" spans="1:16" ht="12.75">
      <c r="A60" s="13">
        <v>54</v>
      </c>
      <c r="B60" s="14" t="s">
        <v>62</v>
      </c>
      <c r="C60" s="16">
        <v>518.4</v>
      </c>
      <c r="D60" s="17">
        <v>117.52</v>
      </c>
      <c r="E60" s="15">
        <f t="shared" si="7"/>
        <v>400.88</v>
      </c>
      <c r="F60" s="16">
        <v>575.79</v>
      </c>
      <c r="G60" s="17">
        <v>114.29</v>
      </c>
      <c r="H60" s="9">
        <f t="shared" si="8"/>
        <v>461.49999999999994</v>
      </c>
      <c r="I60" s="16">
        <v>513.46</v>
      </c>
      <c r="J60" s="17">
        <v>108.26</v>
      </c>
      <c r="K60" s="9">
        <f t="shared" si="2"/>
        <v>405.20000000000005</v>
      </c>
      <c r="L60" s="18">
        <v>2860.6</v>
      </c>
      <c r="M60" s="19">
        <v>56</v>
      </c>
      <c r="N60" s="12">
        <f t="shared" si="3"/>
        <v>187.33249434850498</v>
      </c>
      <c r="O60" s="12">
        <f t="shared" si="4"/>
        <v>147.70560954578292</v>
      </c>
      <c r="P60" s="43"/>
    </row>
    <row r="61" spans="1:16" ht="12.75">
      <c r="A61" s="13">
        <v>55</v>
      </c>
      <c r="B61" s="14" t="s">
        <v>63</v>
      </c>
      <c r="C61" s="16">
        <v>457.9</v>
      </c>
      <c r="D61" s="17">
        <v>81.98</v>
      </c>
      <c r="E61" s="15">
        <f t="shared" si="7"/>
        <v>375.91999999999996</v>
      </c>
      <c r="F61" s="16">
        <v>498.76</v>
      </c>
      <c r="G61" s="17">
        <v>78.35</v>
      </c>
      <c r="H61" s="9">
        <f t="shared" si="8"/>
        <v>420.40999999999997</v>
      </c>
      <c r="I61" s="16">
        <v>426.18</v>
      </c>
      <c r="J61" s="17">
        <v>68.66</v>
      </c>
      <c r="K61" s="9">
        <f t="shared" si="2"/>
        <v>357.52</v>
      </c>
      <c r="L61" s="18">
        <v>2159.7</v>
      </c>
      <c r="M61" s="19">
        <v>42</v>
      </c>
      <c r="N61" s="12">
        <f t="shared" si="3"/>
        <v>213.43087774536588</v>
      </c>
      <c r="O61" s="12">
        <f t="shared" si="4"/>
        <v>178.08800605022302</v>
      </c>
      <c r="P61" s="43"/>
    </row>
    <row r="62" spans="1:16" ht="12.75">
      <c r="A62" s="13">
        <v>56</v>
      </c>
      <c r="B62" s="14" t="s">
        <v>64</v>
      </c>
      <c r="C62" s="16">
        <v>196.85</v>
      </c>
      <c r="D62" s="17">
        <v>29.3</v>
      </c>
      <c r="E62" s="15">
        <f t="shared" si="7"/>
        <v>167.54999999999998</v>
      </c>
      <c r="F62" s="16">
        <v>227.04</v>
      </c>
      <c r="G62" s="17">
        <v>30.23</v>
      </c>
      <c r="H62" s="9">
        <f t="shared" si="8"/>
        <v>196.81</v>
      </c>
      <c r="I62" s="16">
        <v>195.53</v>
      </c>
      <c r="J62" s="17">
        <v>30.84</v>
      </c>
      <c r="K62" s="9">
        <f t="shared" si="2"/>
        <v>164.69</v>
      </c>
      <c r="L62" s="18">
        <v>1076.4</v>
      </c>
      <c r="M62" s="19">
        <v>18</v>
      </c>
      <c r="N62" s="12">
        <f t="shared" si="3"/>
        <v>191.81840703579834</v>
      </c>
      <c r="O62" s="12">
        <f t="shared" si="4"/>
        <v>163.83314752879969</v>
      </c>
      <c r="P62" s="43"/>
    </row>
    <row r="63" spans="1:16" ht="12.75">
      <c r="A63" s="13">
        <v>57</v>
      </c>
      <c r="B63" s="14" t="s">
        <v>65</v>
      </c>
      <c r="C63" s="16">
        <v>132.67</v>
      </c>
      <c r="D63" s="17">
        <v>33.61</v>
      </c>
      <c r="E63" s="15">
        <f t="shared" si="7"/>
        <v>99.05999999999999</v>
      </c>
      <c r="F63" s="16">
        <v>152.91</v>
      </c>
      <c r="G63" s="17">
        <v>28.83</v>
      </c>
      <c r="H63" s="9">
        <f t="shared" si="8"/>
        <v>124.08</v>
      </c>
      <c r="I63" s="16">
        <v>136</v>
      </c>
      <c r="J63" s="17">
        <v>29.27</v>
      </c>
      <c r="K63" s="9">
        <f t="shared" si="2"/>
        <v>106.73</v>
      </c>
      <c r="L63" s="21">
        <v>709</v>
      </c>
      <c r="M63" s="19">
        <v>18</v>
      </c>
      <c r="N63" s="12">
        <f t="shared" si="3"/>
        <v>198.20404325340857</v>
      </c>
      <c r="O63" s="12">
        <f t="shared" si="4"/>
        <v>155.08697696285847</v>
      </c>
      <c r="P63" s="43"/>
    </row>
    <row r="64" spans="1:16" ht="12.75">
      <c r="A64" s="13">
        <v>58</v>
      </c>
      <c r="B64" s="14" t="s">
        <v>66</v>
      </c>
      <c r="C64" s="16">
        <v>196.37</v>
      </c>
      <c r="D64" s="17">
        <v>31.67</v>
      </c>
      <c r="E64" s="15">
        <f t="shared" si="7"/>
        <v>164.7</v>
      </c>
      <c r="F64" s="16">
        <v>232.82</v>
      </c>
      <c r="G64" s="17">
        <v>27.21</v>
      </c>
      <c r="H64" s="9">
        <f t="shared" si="8"/>
        <v>205.60999999999999</v>
      </c>
      <c r="I64" s="16">
        <v>197.46</v>
      </c>
      <c r="J64" s="17">
        <v>28.57</v>
      </c>
      <c r="K64" s="9">
        <f t="shared" si="2"/>
        <v>168.89000000000001</v>
      </c>
      <c r="L64" s="18">
        <v>1139.8</v>
      </c>
      <c r="M64" s="19">
        <v>18</v>
      </c>
      <c r="N64" s="12">
        <f t="shared" si="3"/>
        <v>183.2631455810961</v>
      </c>
      <c r="O64" s="12">
        <f t="shared" si="4"/>
        <v>157.68848335965373</v>
      </c>
      <c r="P64" s="43"/>
    </row>
    <row r="65" spans="1:16" ht="12.75">
      <c r="A65" s="13">
        <v>59</v>
      </c>
      <c r="B65" s="14" t="s">
        <v>67</v>
      </c>
      <c r="C65" s="16">
        <v>208</v>
      </c>
      <c r="D65" s="17">
        <v>35.4</v>
      </c>
      <c r="E65" s="15">
        <f t="shared" si="7"/>
        <v>172.6</v>
      </c>
      <c r="F65" s="16">
        <v>261.69</v>
      </c>
      <c r="G65" s="17">
        <v>36.97</v>
      </c>
      <c r="H65" s="9">
        <f t="shared" si="8"/>
        <v>224.72</v>
      </c>
      <c r="I65" s="16">
        <v>233</v>
      </c>
      <c r="J65" s="17">
        <v>29.4</v>
      </c>
      <c r="K65" s="9">
        <f t="shared" si="2"/>
        <v>203.6</v>
      </c>
      <c r="L65" s="18">
        <v>1062.3</v>
      </c>
      <c r="M65" s="19">
        <v>24</v>
      </c>
      <c r="N65" s="12">
        <f t="shared" si="3"/>
        <v>220.49326932128406</v>
      </c>
      <c r="O65" s="12">
        <f t="shared" si="4"/>
        <v>188.5594151055885</v>
      </c>
      <c r="P65" s="43" t="s">
        <v>100</v>
      </c>
    </row>
    <row r="66" spans="1:18" ht="12.75">
      <c r="A66" s="13">
        <v>60</v>
      </c>
      <c r="B66" s="14" t="s">
        <v>68</v>
      </c>
      <c r="C66" s="16">
        <v>160</v>
      </c>
      <c r="D66" s="17">
        <v>22.38</v>
      </c>
      <c r="E66" s="15">
        <f t="shared" si="7"/>
        <v>137.62</v>
      </c>
      <c r="F66" s="16">
        <v>169.75</v>
      </c>
      <c r="G66" s="17">
        <v>15.4</v>
      </c>
      <c r="H66" s="9">
        <f t="shared" si="8"/>
        <v>154.35</v>
      </c>
      <c r="I66" s="16">
        <v>162</v>
      </c>
      <c r="J66" s="17">
        <v>18.56</v>
      </c>
      <c r="K66" s="9">
        <f t="shared" si="2"/>
        <v>143.44</v>
      </c>
      <c r="L66" s="18">
        <v>734.6</v>
      </c>
      <c r="M66" s="19">
        <v>18</v>
      </c>
      <c r="N66" s="12">
        <f t="shared" si="3"/>
        <v>223.13730828568833</v>
      </c>
      <c r="O66" s="12">
        <f t="shared" si="4"/>
        <v>197.57237498865598</v>
      </c>
      <c r="P66" s="43" t="s">
        <v>100</v>
      </c>
      <c r="Q66" s="22"/>
      <c r="R66" s="22"/>
    </row>
    <row r="67" spans="1:18" ht="12.75">
      <c r="A67" s="13">
        <v>61</v>
      </c>
      <c r="B67" s="14" t="s">
        <v>72</v>
      </c>
      <c r="C67" s="16">
        <v>131.24</v>
      </c>
      <c r="D67" s="17">
        <v>22.92</v>
      </c>
      <c r="E67" s="15">
        <f t="shared" si="7"/>
        <v>108.32000000000001</v>
      </c>
      <c r="F67" s="16">
        <v>145.6</v>
      </c>
      <c r="G67" s="17">
        <v>21.56</v>
      </c>
      <c r="H67" s="9">
        <f t="shared" si="8"/>
        <v>124.03999999999999</v>
      </c>
      <c r="I67" s="16">
        <v>130.46</v>
      </c>
      <c r="J67" s="17">
        <v>21.93</v>
      </c>
      <c r="K67" s="9">
        <f t="shared" si="2"/>
        <v>108.53</v>
      </c>
      <c r="L67" s="21">
        <v>690.4</v>
      </c>
      <c r="M67" s="19">
        <v>12</v>
      </c>
      <c r="N67" s="12">
        <f t="shared" si="3"/>
        <v>196.6492854383932</v>
      </c>
      <c r="O67" s="12">
        <f t="shared" si="4"/>
        <v>164.58574739281576</v>
      </c>
      <c r="P67" s="43" t="s">
        <v>100</v>
      </c>
      <c r="Q67" s="22"/>
      <c r="R67" s="22"/>
    </row>
    <row r="68" spans="1:18" ht="12.75">
      <c r="A68" s="13">
        <v>62</v>
      </c>
      <c r="B68" s="14" t="s">
        <v>73</v>
      </c>
      <c r="C68" s="16">
        <v>139.6</v>
      </c>
      <c r="D68" s="17">
        <v>23.11</v>
      </c>
      <c r="E68" s="15">
        <f t="shared" si="7"/>
        <v>116.49</v>
      </c>
      <c r="F68" s="16">
        <v>144.36</v>
      </c>
      <c r="G68" s="17">
        <v>23.01</v>
      </c>
      <c r="H68" s="9">
        <f t="shared" si="8"/>
        <v>121.35000000000001</v>
      </c>
      <c r="I68" s="16">
        <v>131.62</v>
      </c>
      <c r="J68" s="17">
        <v>21.47</v>
      </c>
      <c r="K68" s="9">
        <f t="shared" si="2"/>
        <v>110.15</v>
      </c>
      <c r="L68" s="21">
        <v>674</v>
      </c>
      <c r="M68" s="19">
        <v>12</v>
      </c>
      <c r="N68" s="12">
        <f t="shared" si="3"/>
        <v>205.52917903066273</v>
      </c>
      <c r="O68" s="12">
        <f t="shared" si="4"/>
        <v>172.10187932739862</v>
      </c>
      <c r="P68" s="43" t="s">
        <v>100</v>
      </c>
      <c r="Q68" s="22"/>
      <c r="R68" s="22"/>
    </row>
    <row r="69" spans="1:18" s="25" customFormat="1" ht="12.75">
      <c r="A69" s="13">
        <v>63</v>
      </c>
      <c r="B69" s="14" t="s">
        <v>83</v>
      </c>
      <c r="C69" s="16">
        <v>236.46</v>
      </c>
      <c r="D69" s="17">
        <v>34.96</v>
      </c>
      <c r="E69" s="9">
        <f t="shared" si="7"/>
        <v>201.5</v>
      </c>
      <c r="F69" s="16">
        <v>243.97</v>
      </c>
      <c r="G69" s="17">
        <v>32.73</v>
      </c>
      <c r="H69" s="15">
        <f>F69-G69</f>
        <v>211.24</v>
      </c>
      <c r="I69" s="16">
        <v>192.23</v>
      </c>
      <c r="J69" s="17">
        <v>38.09</v>
      </c>
      <c r="K69" s="15">
        <f>I69-J69</f>
        <v>154.14</v>
      </c>
      <c r="L69" s="20">
        <v>1107.8</v>
      </c>
      <c r="M69" s="19">
        <v>24</v>
      </c>
      <c r="N69" s="12">
        <f aca="true" t="shared" si="9" ref="N69:N83">(C69+F69+I69)/3/L69*1000</f>
        <v>202.4011554432208</v>
      </c>
      <c r="O69" s="23">
        <f aca="true" t="shared" si="10" ref="O69:O83">(E69+H69+K69)/3/L69*1000</f>
        <v>170.5723054703015</v>
      </c>
      <c r="P69" s="28" t="s">
        <v>0</v>
      </c>
      <c r="Q69" s="24"/>
      <c r="R69" s="24"/>
    </row>
    <row r="70" spans="1:18" s="25" customFormat="1" ht="12.75">
      <c r="A70" s="13">
        <v>64</v>
      </c>
      <c r="B70" s="14" t="s">
        <v>85</v>
      </c>
      <c r="C70" s="16">
        <v>442.22</v>
      </c>
      <c r="D70" s="17">
        <v>62.5</v>
      </c>
      <c r="E70" s="9">
        <f t="shared" si="7"/>
        <v>379.72</v>
      </c>
      <c r="F70" s="16">
        <v>461.18</v>
      </c>
      <c r="G70" s="17">
        <v>55.05</v>
      </c>
      <c r="H70" s="15">
        <f aca="true" t="shared" si="11" ref="H70:H83">F70-G70</f>
        <v>406.13</v>
      </c>
      <c r="I70" s="16">
        <v>393.96</v>
      </c>
      <c r="J70" s="17">
        <v>51.26</v>
      </c>
      <c r="K70" s="15">
        <f aca="true" t="shared" si="12" ref="K70:K83">I70-J70</f>
        <v>342.7</v>
      </c>
      <c r="L70" s="26">
        <v>2072</v>
      </c>
      <c r="M70" s="19">
        <v>42</v>
      </c>
      <c r="N70" s="12">
        <f t="shared" si="9"/>
        <v>208.71299871299874</v>
      </c>
      <c r="O70" s="27">
        <f t="shared" si="10"/>
        <v>181.55566280566282</v>
      </c>
      <c r="P70" s="28" t="s">
        <v>4</v>
      </c>
      <c r="Q70" s="24"/>
      <c r="R70" s="24"/>
    </row>
    <row r="71" spans="1:18" s="25" customFormat="1" ht="12.75">
      <c r="A71" s="13">
        <v>65</v>
      </c>
      <c r="B71" s="14" t="s">
        <v>90</v>
      </c>
      <c r="C71" s="16">
        <v>410.58</v>
      </c>
      <c r="D71" s="17">
        <v>71.57</v>
      </c>
      <c r="E71" s="9">
        <f t="shared" si="7"/>
        <v>339.01</v>
      </c>
      <c r="F71" s="16">
        <v>391.81</v>
      </c>
      <c r="G71" s="17">
        <v>67.07</v>
      </c>
      <c r="H71" s="15">
        <f t="shared" si="11"/>
        <v>324.74</v>
      </c>
      <c r="I71" s="16">
        <v>340.87</v>
      </c>
      <c r="J71" s="17">
        <v>68.68</v>
      </c>
      <c r="K71" s="15">
        <f t="shared" si="12"/>
        <v>272.19</v>
      </c>
      <c r="L71" s="20">
        <v>2150.9</v>
      </c>
      <c r="M71" s="19">
        <v>38</v>
      </c>
      <c r="N71" s="12">
        <f t="shared" si="9"/>
        <v>177.17544593735954</v>
      </c>
      <c r="O71" s="27">
        <f t="shared" si="10"/>
        <v>145.0462597052397</v>
      </c>
      <c r="P71" s="45" t="s">
        <v>7</v>
      </c>
      <c r="Q71" s="24"/>
      <c r="R71" s="24"/>
    </row>
    <row r="72" spans="1:18" s="25" customFormat="1" ht="25.5">
      <c r="A72" s="13">
        <v>66</v>
      </c>
      <c r="B72" s="14" t="s">
        <v>84</v>
      </c>
      <c r="C72" s="16">
        <v>76.81</v>
      </c>
      <c r="D72" s="17">
        <v>17.56</v>
      </c>
      <c r="E72" s="9">
        <f t="shared" si="7"/>
        <v>59.25</v>
      </c>
      <c r="F72" s="16">
        <v>87.26</v>
      </c>
      <c r="G72" s="17">
        <v>17.08</v>
      </c>
      <c r="H72" s="15">
        <f t="shared" si="11"/>
        <v>70.18</v>
      </c>
      <c r="I72" s="16">
        <v>78.28</v>
      </c>
      <c r="J72" s="17">
        <v>17.16</v>
      </c>
      <c r="K72" s="15">
        <f t="shared" si="12"/>
        <v>61.120000000000005</v>
      </c>
      <c r="L72" s="20">
        <v>736.9</v>
      </c>
      <c r="M72" s="19">
        <v>12</v>
      </c>
      <c r="N72" s="12">
        <f t="shared" si="9"/>
        <v>109.62591034513954</v>
      </c>
      <c r="O72" s="27">
        <f t="shared" si="10"/>
        <v>86.19441805762881</v>
      </c>
      <c r="P72" s="28" t="s">
        <v>3</v>
      </c>
      <c r="Q72" s="24"/>
      <c r="R72" s="24"/>
    </row>
    <row r="73" spans="1:18" s="25" customFormat="1" ht="25.5">
      <c r="A73" s="13">
        <v>67</v>
      </c>
      <c r="B73" s="14" t="s">
        <v>91</v>
      </c>
      <c r="C73" s="16">
        <v>52.6</v>
      </c>
      <c r="D73" s="8" t="s">
        <v>94</v>
      </c>
      <c r="E73" s="9"/>
      <c r="F73" s="16">
        <v>54.65</v>
      </c>
      <c r="G73" s="8" t="s">
        <v>94</v>
      </c>
      <c r="H73" s="15"/>
      <c r="I73" s="16">
        <v>46.7</v>
      </c>
      <c r="J73" s="8" t="s">
        <v>94</v>
      </c>
      <c r="K73" s="15"/>
      <c r="L73" s="20">
        <v>192.2</v>
      </c>
      <c r="M73" s="19">
        <v>4</v>
      </c>
      <c r="N73" s="12">
        <f t="shared" si="9"/>
        <v>266.99618453000346</v>
      </c>
      <c r="O73" s="27">
        <f t="shared" si="10"/>
        <v>0</v>
      </c>
      <c r="P73" s="28" t="s">
        <v>93</v>
      </c>
      <c r="Q73" s="24"/>
      <c r="R73" s="24"/>
    </row>
    <row r="74" spans="1:18" s="25" customFormat="1" ht="12.75">
      <c r="A74" s="13">
        <v>68</v>
      </c>
      <c r="B74" s="14" t="s">
        <v>81</v>
      </c>
      <c r="C74" s="16">
        <v>306.44</v>
      </c>
      <c r="D74" s="17">
        <v>65.76</v>
      </c>
      <c r="E74" s="9">
        <f t="shared" si="7"/>
        <v>240.68</v>
      </c>
      <c r="F74" s="16">
        <v>340.74</v>
      </c>
      <c r="G74" s="17">
        <v>56.83</v>
      </c>
      <c r="H74" s="15">
        <f t="shared" si="11"/>
        <v>283.91</v>
      </c>
      <c r="I74" s="16">
        <v>300.6</v>
      </c>
      <c r="J74" s="17">
        <v>59.39</v>
      </c>
      <c r="K74" s="15">
        <f t="shared" si="12"/>
        <v>241.21000000000004</v>
      </c>
      <c r="L74" s="20">
        <v>1750.9</v>
      </c>
      <c r="M74" s="19">
        <v>36</v>
      </c>
      <c r="N74" s="12">
        <f t="shared" si="9"/>
        <v>180.43672777809508</v>
      </c>
      <c r="O74" s="27">
        <f t="shared" si="10"/>
        <v>145.79168808422335</v>
      </c>
      <c r="P74" s="28" t="s">
        <v>105</v>
      </c>
      <c r="Q74" s="24"/>
      <c r="R74" s="24"/>
    </row>
    <row r="75" spans="1:18" s="25" customFormat="1" ht="12.75">
      <c r="A75" s="13">
        <v>69</v>
      </c>
      <c r="B75" s="14" t="s">
        <v>86</v>
      </c>
      <c r="C75" s="16">
        <v>310.29</v>
      </c>
      <c r="D75" s="17">
        <v>41.01</v>
      </c>
      <c r="E75" s="9">
        <f t="shared" si="7"/>
        <v>269.28000000000003</v>
      </c>
      <c r="F75" s="16">
        <v>366.44</v>
      </c>
      <c r="G75" s="17">
        <v>38.14</v>
      </c>
      <c r="H75" s="15">
        <f t="shared" si="11"/>
        <v>328.3</v>
      </c>
      <c r="I75" s="16">
        <v>307.51</v>
      </c>
      <c r="J75" s="17">
        <v>33.99</v>
      </c>
      <c r="K75" s="15">
        <f t="shared" si="12"/>
        <v>273.52</v>
      </c>
      <c r="L75" s="20">
        <v>1430.8</v>
      </c>
      <c r="M75" s="19">
        <v>29</v>
      </c>
      <c r="N75" s="12">
        <f t="shared" si="9"/>
        <v>229.2982946603299</v>
      </c>
      <c r="O75" s="27">
        <f t="shared" si="10"/>
        <v>202.94008014164572</v>
      </c>
      <c r="P75" s="71" t="s">
        <v>5</v>
      </c>
      <c r="Q75" s="24"/>
      <c r="R75" s="24"/>
    </row>
    <row r="76" spans="1:18" s="25" customFormat="1" ht="12.75">
      <c r="A76" s="13">
        <v>70</v>
      </c>
      <c r="B76" s="14" t="s">
        <v>87</v>
      </c>
      <c r="C76" s="16">
        <v>323.51</v>
      </c>
      <c r="D76" s="17">
        <v>54.73</v>
      </c>
      <c r="E76" s="9">
        <f t="shared" si="7"/>
        <v>268.78</v>
      </c>
      <c r="F76" s="16">
        <v>391.75</v>
      </c>
      <c r="G76" s="17">
        <v>39.84</v>
      </c>
      <c r="H76" s="15">
        <f t="shared" si="11"/>
        <v>351.90999999999997</v>
      </c>
      <c r="I76" s="16">
        <v>343.99</v>
      </c>
      <c r="J76" s="17">
        <v>49.05</v>
      </c>
      <c r="K76" s="15">
        <f t="shared" si="12"/>
        <v>294.94</v>
      </c>
      <c r="L76" s="20">
        <v>1406.3</v>
      </c>
      <c r="M76" s="19">
        <v>28</v>
      </c>
      <c r="N76" s="12">
        <f t="shared" si="9"/>
        <v>251.072554457323</v>
      </c>
      <c r="O76" s="27">
        <f t="shared" si="10"/>
        <v>217.03050558202375</v>
      </c>
      <c r="P76" s="72"/>
      <c r="Q76" s="24"/>
      <c r="R76" s="24"/>
    </row>
    <row r="77" spans="1:18" s="25" customFormat="1" ht="12.75">
      <c r="A77" s="13">
        <v>71</v>
      </c>
      <c r="B77" s="14" t="s">
        <v>88</v>
      </c>
      <c r="C77" s="16">
        <v>297.1</v>
      </c>
      <c r="D77" s="17">
        <v>33.6</v>
      </c>
      <c r="E77" s="9">
        <f t="shared" si="7"/>
        <v>263.5</v>
      </c>
      <c r="F77" s="16">
        <v>341</v>
      </c>
      <c r="G77" s="17">
        <v>35.34</v>
      </c>
      <c r="H77" s="15">
        <f t="shared" si="11"/>
        <v>305.65999999999997</v>
      </c>
      <c r="I77" s="16">
        <v>295.83</v>
      </c>
      <c r="J77" s="17">
        <v>32.66</v>
      </c>
      <c r="K77" s="15">
        <f t="shared" si="12"/>
        <v>263.16999999999996</v>
      </c>
      <c r="L77" s="20">
        <v>1409.3</v>
      </c>
      <c r="M77" s="19">
        <v>28</v>
      </c>
      <c r="N77" s="12">
        <f t="shared" si="9"/>
        <v>220.89689916980063</v>
      </c>
      <c r="O77" s="27">
        <f t="shared" si="10"/>
        <v>196.8660564346366</v>
      </c>
      <c r="P77" s="73"/>
      <c r="Q77" s="24"/>
      <c r="R77" s="24"/>
    </row>
    <row r="78" spans="1:18" s="25" customFormat="1" ht="12.75">
      <c r="A78" s="13">
        <v>72</v>
      </c>
      <c r="B78" s="14" t="s">
        <v>92</v>
      </c>
      <c r="C78" s="16">
        <v>280.46</v>
      </c>
      <c r="D78" s="8" t="s">
        <v>94</v>
      </c>
      <c r="E78" s="9"/>
      <c r="F78" s="16">
        <v>329.51</v>
      </c>
      <c r="G78" s="8" t="s">
        <v>94</v>
      </c>
      <c r="H78" s="15"/>
      <c r="I78" s="16">
        <v>278.23</v>
      </c>
      <c r="J78" s="8" t="s">
        <v>94</v>
      </c>
      <c r="K78" s="15"/>
      <c r="L78" s="20">
        <v>2320.8</v>
      </c>
      <c r="M78" s="19">
        <v>30</v>
      </c>
      <c r="N78" s="12">
        <f t="shared" si="9"/>
        <v>127.57095254509937</v>
      </c>
      <c r="O78" s="27">
        <f t="shared" si="10"/>
        <v>0</v>
      </c>
      <c r="P78" s="28" t="s">
        <v>8</v>
      </c>
      <c r="Q78" s="24"/>
      <c r="R78" s="24"/>
    </row>
    <row r="79" spans="1:18" s="25" customFormat="1" ht="12.75">
      <c r="A79" s="13">
        <v>73</v>
      </c>
      <c r="B79" s="14" t="s">
        <v>89</v>
      </c>
      <c r="C79" s="16">
        <v>742.91</v>
      </c>
      <c r="D79" s="17">
        <v>184.52</v>
      </c>
      <c r="E79" s="9">
        <f t="shared" si="7"/>
        <v>558.39</v>
      </c>
      <c r="F79" s="16">
        <v>743.35</v>
      </c>
      <c r="G79" s="17">
        <v>101.47</v>
      </c>
      <c r="H79" s="15">
        <f t="shared" si="11"/>
        <v>641.88</v>
      </c>
      <c r="I79" s="16">
        <v>599.68</v>
      </c>
      <c r="J79" s="17">
        <v>98.45</v>
      </c>
      <c r="K79" s="15">
        <f t="shared" si="12"/>
        <v>501.22999999999996</v>
      </c>
      <c r="L79" s="20">
        <v>3504.6</v>
      </c>
      <c r="M79" s="19">
        <v>62</v>
      </c>
      <c r="N79" s="12">
        <f t="shared" si="9"/>
        <v>198.40019783522612</v>
      </c>
      <c r="O79" s="27">
        <f t="shared" si="10"/>
        <v>161.83492172192737</v>
      </c>
      <c r="P79" s="28" t="s">
        <v>6</v>
      </c>
      <c r="Q79" s="24"/>
      <c r="R79" s="24"/>
    </row>
    <row r="80" spans="1:18" s="25" customFormat="1" ht="12.75">
      <c r="A80" s="13">
        <v>74</v>
      </c>
      <c r="B80" s="14" t="s">
        <v>82</v>
      </c>
      <c r="C80" s="16">
        <v>126.98</v>
      </c>
      <c r="D80" s="17">
        <v>26.7</v>
      </c>
      <c r="E80" s="9">
        <f t="shared" si="7"/>
        <v>100.28</v>
      </c>
      <c r="F80" s="16">
        <v>138</v>
      </c>
      <c r="G80" s="17">
        <v>27.11</v>
      </c>
      <c r="H80" s="15">
        <f t="shared" si="11"/>
        <v>110.89</v>
      </c>
      <c r="I80" s="16">
        <v>128.76</v>
      </c>
      <c r="J80" s="17">
        <v>26.35</v>
      </c>
      <c r="K80" s="15">
        <f t="shared" si="12"/>
        <v>102.41</v>
      </c>
      <c r="L80" s="20">
        <v>644.6</v>
      </c>
      <c r="M80" s="19">
        <v>12</v>
      </c>
      <c r="N80" s="12">
        <f t="shared" si="9"/>
        <v>203.60947357534386</v>
      </c>
      <c r="O80" s="27">
        <f t="shared" si="10"/>
        <v>162.1574102802772</v>
      </c>
      <c r="P80" s="28" t="s">
        <v>1</v>
      </c>
      <c r="Q80" s="24"/>
      <c r="R80" s="24"/>
    </row>
    <row r="81" spans="1:18" s="25" customFormat="1" ht="12.75">
      <c r="A81" s="13">
        <v>75</v>
      </c>
      <c r="B81" s="14" t="s">
        <v>77</v>
      </c>
      <c r="C81" s="29">
        <v>92.28</v>
      </c>
      <c r="D81" s="17">
        <v>0</v>
      </c>
      <c r="E81" s="9">
        <f t="shared" si="7"/>
        <v>92.28</v>
      </c>
      <c r="F81" s="29">
        <v>106.9</v>
      </c>
      <c r="G81" s="17">
        <v>0</v>
      </c>
      <c r="H81" s="15">
        <f t="shared" si="11"/>
        <v>106.9</v>
      </c>
      <c r="I81" s="29">
        <v>86.43</v>
      </c>
      <c r="J81" s="17">
        <v>0</v>
      </c>
      <c r="K81" s="15">
        <f t="shared" si="12"/>
        <v>86.43</v>
      </c>
      <c r="L81" s="20">
        <v>531.8</v>
      </c>
      <c r="M81" s="19">
        <v>12</v>
      </c>
      <c r="N81" s="12">
        <f t="shared" si="9"/>
        <v>179.02093518866744</v>
      </c>
      <c r="O81" s="27">
        <f t="shared" si="10"/>
        <v>179.02093518866744</v>
      </c>
      <c r="P81" s="28" t="s">
        <v>2</v>
      </c>
      <c r="Q81" s="24"/>
      <c r="R81" s="24"/>
    </row>
    <row r="82" spans="1:18" s="25" customFormat="1" ht="12.75">
      <c r="A82" s="13">
        <v>76</v>
      </c>
      <c r="B82" s="14" t="s">
        <v>13</v>
      </c>
      <c r="C82" s="29">
        <v>219.09</v>
      </c>
      <c r="D82" s="30">
        <v>30.5</v>
      </c>
      <c r="E82" s="9">
        <f t="shared" si="7"/>
        <v>188.59</v>
      </c>
      <c r="F82" s="29">
        <v>220.08</v>
      </c>
      <c r="G82" s="30">
        <v>27.43</v>
      </c>
      <c r="H82" s="15">
        <f t="shared" si="11"/>
        <v>192.65</v>
      </c>
      <c r="I82" s="29">
        <v>206</v>
      </c>
      <c r="J82" s="30">
        <v>31.88</v>
      </c>
      <c r="K82" s="15">
        <f t="shared" si="12"/>
        <v>174.12</v>
      </c>
      <c r="L82" s="31">
        <v>1080.2</v>
      </c>
      <c r="M82" s="19">
        <v>18</v>
      </c>
      <c r="N82" s="12">
        <f t="shared" si="9"/>
        <v>199.08967475158923</v>
      </c>
      <c r="O82" s="27">
        <f t="shared" si="10"/>
        <v>171.37567117200518</v>
      </c>
      <c r="P82" s="28" t="s">
        <v>106</v>
      </c>
      <c r="Q82" s="24"/>
      <c r="R82" s="24"/>
    </row>
    <row r="83" spans="1:18" s="25" customFormat="1" ht="26.25" thickBot="1">
      <c r="A83" s="13">
        <v>77</v>
      </c>
      <c r="B83" s="32" t="s">
        <v>80</v>
      </c>
      <c r="C83" s="33">
        <v>141.55</v>
      </c>
      <c r="D83" s="30">
        <v>34.14</v>
      </c>
      <c r="E83" s="34">
        <f t="shared" si="7"/>
        <v>107.41000000000001</v>
      </c>
      <c r="F83" s="33">
        <v>160.52</v>
      </c>
      <c r="G83" s="30">
        <v>34.82</v>
      </c>
      <c r="H83" s="35">
        <f t="shared" si="11"/>
        <v>125.70000000000002</v>
      </c>
      <c r="I83" s="33">
        <v>129.58</v>
      </c>
      <c r="J83" s="30">
        <v>29.86</v>
      </c>
      <c r="K83" s="35">
        <f t="shared" si="12"/>
        <v>99.72000000000001</v>
      </c>
      <c r="L83" s="31">
        <v>2321.6</v>
      </c>
      <c r="M83" s="19">
        <v>28</v>
      </c>
      <c r="N83" s="12">
        <f t="shared" si="9"/>
        <v>61.975936135998175</v>
      </c>
      <c r="O83" s="36">
        <f t="shared" si="10"/>
        <v>47.78744543992649</v>
      </c>
      <c r="P83" s="46" t="s">
        <v>113</v>
      </c>
      <c r="Q83" s="24"/>
      <c r="R83" s="24"/>
    </row>
    <row r="84" spans="1:18" ht="13.5" thickBot="1">
      <c r="A84" s="37"/>
      <c r="B84" s="38" t="s">
        <v>10</v>
      </c>
      <c r="C84" s="39">
        <f>SUM(C7:C83)</f>
        <v>23106.389999999996</v>
      </c>
      <c r="D84" s="39">
        <f aca="true" t="shared" si="13" ref="D84:M84">SUM(D7:D83)</f>
        <v>3874.640000000001</v>
      </c>
      <c r="E84" s="39">
        <f t="shared" si="13"/>
        <v>18898.689999999995</v>
      </c>
      <c r="F84" s="39">
        <f t="shared" si="13"/>
        <v>25167.990000000005</v>
      </c>
      <c r="G84" s="39">
        <f t="shared" si="13"/>
        <v>3551.9300000000003</v>
      </c>
      <c r="H84" s="39">
        <f t="shared" si="13"/>
        <v>21231.900000000012</v>
      </c>
      <c r="I84" s="39">
        <f t="shared" si="13"/>
        <v>21930.719999999998</v>
      </c>
      <c r="J84" s="39">
        <f t="shared" si="13"/>
        <v>3394.7199999999993</v>
      </c>
      <c r="K84" s="39">
        <f t="shared" si="13"/>
        <v>18211.07</v>
      </c>
      <c r="L84" s="39">
        <f t="shared" si="13"/>
        <v>120462.5</v>
      </c>
      <c r="M84" s="40">
        <f t="shared" si="13"/>
        <v>2475</v>
      </c>
      <c r="N84" s="39"/>
      <c r="O84" s="39"/>
      <c r="P84" s="47"/>
      <c r="Q84" s="22"/>
      <c r="R84" s="22"/>
    </row>
    <row r="89" spans="3:7" ht="12.75">
      <c r="C89" s="62" t="s">
        <v>116</v>
      </c>
      <c r="D89" s="63"/>
      <c r="E89" s="63"/>
      <c r="F89" s="63"/>
      <c r="G89" s="64"/>
    </row>
    <row r="90" spans="3:7" ht="12.75">
      <c r="C90" s="49" t="s">
        <v>115</v>
      </c>
      <c r="D90" s="50"/>
      <c r="E90" s="50"/>
      <c r="F90" s="50"/>
      <c r="G90" s="51"/>
    </row>
  </sheetData>
  <sheetProtection/>
  <mergeCells count="23">
    <mergeCell ref="P75:P77"/>
    <mergeCell ref="M4:M6"/>
    <mergeCell ref="A2:K2"/>
    <mergeCell ref="P4:P6"/>
    <mergeCell ref="L4:L6"/>
    <mergeCell ref="F5:F6"/>
    <mergeCell ref="G5:G6"/>
    <mergeCell ref="H5:H6"/>
    <mergeCell ref="I5:I6"/>
    <mergeCell ref="J5:J6"/>
    <mergeCell ref="K5:K6"/>
    <mergeCell ref="N4:N6"/>
    <mergeCell ref="O4:O6"/>
    <mergeCell ref="C4:E4"/>
    <mergeCell ref="F4:H4"/>
    <mergeCell ref="I4:K4"/>
    <mergeCell ref="C90:G90"/>
    <mergeCell ref="A5:B5"/>
    <mergeCell ref="C5:C6"/>
    <mergeCell ref="D5:D6"/>
    <mergeCell ref="E5:E6"/>
    <mergeCell ref="A6:B6"/>
    <mergeCell ref="C89:G8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Signe</cp:lastModifiedBy>
  <cp:lastPrinted>2018-06-19T10:54:46Z</cp:lastPrinted>
  <dcterms:created xsi:type="dcterms:W3CDTF">2008-10-03T08:03:15Z</dcterms:created>
  <dcterms:modified xsi:type="dcterms:W3CDTF">2018-06-19T11:03:13Z</dcterms:modified>
  <cp:category/>
  <cp:version/>
  <cp:contentType/>
  <cp:contentStatus/>
</cp:coreProperties>
</file>