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Vides serviss mājas" sheetId="1" r:id="rId1"/>
    <sheet name="Citas dzīvoj.mājas" sheetId="2" r:id="rId2"/>
  </sheets>
  <definedNames>
    <definedName name="_xlnm.Print_Titles" localSheetId="1">'Citas dzīvoj.mājas'!$4:$6</definedName>
    <definedName name="_xlnm.Print_Titles" localSheetId="0">'Vides serviss mājas'!$4:$6</definedName>
  </definedNames>
  <calcPr fullCalcOnLoad="1"/>
</workbook>
</file>

<file path=xl/sharedStrings.xml><?xml version="1.0" encoding="utf-8"?>
<sst xmlns="http://schemas.openxmlformats.org/spreadsheetml/2006/main" count="152" uniqueCount="130">
  <si>
    <t>Līgumsabiedrība Dārza 1</t>
  </si>
  <si>
    <t>Īpašums uz pilnvarojuma līguma pamata Biržu 22</t>
  </si>
  <si>
    <t>SIA "Bauskas slimnīca"</t>
  </si>
  <si>
    <t>1. Dzīvojamās ēkas</t>
  </si>
  <si>
    <t>Kopā:</t>
  </si>
  <si>
    <t>Lietotājs</t>
  </si>
  <si>
    <t>Biržu 10</t>
  </si>
  <si>
    <t>Biržu 20</t>
  </si>
  <si>
    <t>Ceriņu 1</t>
  </si>
  <si>
    <t>Ceriņu 3</t>
  </si>
  <si>
    <t>Ceriņu 4</t>
  </si>
  <si>
    <t>Dārza 4</t>
  </si>
  <si>
    <t>Dārza 6</t>
  </si>
  <si>
    <t>Dārza 8</t>
  </si>
  <si>
    <t>Dārza 10</t>
  </si>
  <si>
    <t>Dārza 12</t>
  </si>
  <si>
    <t>Dārza 13</t>
  </si>
  <si>
    <t>Darza 14</t>
  </si>
  <si>
    <t>Dārza 15</t>
  </si>
  <si>
    <t>Dārza 17</t>
  </si>
  <si>
    <t>Dārza 18</t>
  </si>
  <si>
    <t>Dārza 19</t>
  </si>
  <si>
    <t>Dārza 21</t>
  </si>
  <si>
    <t>Dārza 22/1</t>
  </si>
  <si>
    <t>Dārza 22/2</t>
  </si>
  <si>
    <t>Dārza 23</t>
  </si>
  <si>
    <t>Dārza 24</t>
  </si>
  <si>
    <t>Dārza 25</t>
  </si>
  <si>
    <t>Dārza 26/1</t>
  </si>
  <si>
    <t>Dārza 26/2</t>
  </si>
  <si>
    <t>Dārza 62</t>
  </si>
  <si>
    <t>Pilskalna 51</t>
  </si>
  <si>
    <t>Pionieru 1</t>
  </si>
  <si>
    <t>Pionieru 3</t>
  </si>
  <si>
    <t>Plūdoņa 29</t>
  </si>
  <si>
    <t>Plūdoņa 56</t>
  </si>
  <si>
    <t>Pļavu 2</t>
  </si>
  <si>
    <t>Pļavu 4</t>
  </si>
  <si>
    <t>Pļavu 6</t>
  </si>
  <si>
    <t>Salātu 6/2</t>
  </si>
  <si>
    <t>Salātu 6/3</t>
  </si>
  <si>
    <t>Salātu 8</t>
  </si>
  <si>
    <t>Salātu 12</t>
  </si>
  <si>
    <t>Salātu 14</t>
  </si>
  <si>
    <t>Salātu 16/1</t>
  </si>
  <si>
    <t>Salātu 16/2</t>
  </si>
  <si>
    <t>Salātu 18</t>
  </si>
  <si>
    <t>Salātu 20</t>
  </si>
  <si>
    <t>Salātu 21</t>
  </si>
  <si>
    <t>Salātu 28</t>
  </si>
  <si>
    <t>Salātu 30</t>
  </si>
  <si>
    <t>Salātu 33</t>
  </si>
  <si>
    <t>Upmalas 4</t>
  </si>
  <si>
    <t>Uzvaras 9</t>
  </si>
  <si>
    <t>Vītolu 2</t>
  </si>
  <si>
    <t>Vītolu 8</t>
  </si>
  <si>
    <t>Vītolu 10/12</t>
  </si>
  <si>
    <t>Vītolu 14</t>
  </si>
  <si>
    <t>Zaļā 11/1</t>
  </si>
  <si>
    <t>Zaļā 11/2</t>
  </si>
  <si>
    <t>Zaļā 11/3</t>
  </si>
  <si>
    <t>Zaļā 11/4 I</t>
  </si>
  <si>
    <t>Zaļā 11/4 II</t>
  </si>
  <si>
    <t>Dārza 5 / Saules 12</t>
  </si>
  <si>
    <t>Skolas 15a / 15b</t>
  </si>
  <si>
    <t>Zaļā 11/6 I</t>
  </si>
  <si>
    <t>Zaļā 11/6 II</t>
  </si>
  <si>
    <t>Kopā</t>
  </si>
  <si>
    <t>T.sk. ūdens uzsildīšana</t>
  </si>
  <si>
    <t>N.p.k.</t>
  </si>
  <si>
    <t>Dārza 1</t>
  </si>
  <si>
    <t>Dārza 9</t>
  </si>
  <si>
    <t>T.sk. apkure / siltā ūdens sistēma</t>
  </si>
  <si>
    <t>Mazā Salātu 4</t>
  </si>
  <si>
    <t>Dārza 13a</t>
  </si>
  <si>
    <t>Zaļā 11/5</t>
  </si>
  <si>
    <t>Ceriņu 2</t>
  </si>
  <si>
    <t>Biržu 22</t>
  </si>
  <si>
    <t>Salātu 22</t>
  </si>
  <si>
    <t>Plūdoņa 58</t>
  </si>
  <si>
    <t>Vītolu 4</t>
  </si>
  <si>
    <t>Vītolu 6</t>
  </si>
  <si>
    <t>Kareivju 3</t>
  </si>
  <si>
    <t>Pļavu 8</t>
  </si>
  <si>
    <t>Slimnīcas 2</t>
  </si>
  <si>
    <t>Dārza 12a</t>
  </si>
  <si>
    <t>Dzīvojamās ēkas adrese</t>
  </si>
  <si>
    <t>1.2. Citu apsaimniekotāju ēkas</t>
  </si>
  <si>
    <t>Pēc kopsapulces līguma pilnvarotā persona A. Ozola</t>
  </si>
  <si>
    <t>Dzīvokļu skaits</t>
  </si>
  <si>
    <t>Piezīmes</t>
  </si>
  <si>
    <t>1 siltummezgls un skaitītājs uz 2 ēkām</t>
  </si>
  <si>
    <t>2 atsevišķi siltummezgli un skaitītāji 1 ēkā</t>
  </si>
  <si>
    <t>Dzīvokļu īpašnieku biedrība "Dārza 13a"</t>
  </si>
  <si>
    <t>Līgumsabiedrība Biržu 20</t>
  </si>
  <si>
    <t>2007.gada oktobrī ekspluatācijā nodota ēka</t>
  </si>
  <si>
    <t>Īpašums uz pilnvarojuma līguma pamata Pionieru 3</t>
  </si>
  <si>
    <t>Īpašums uz pilnvarojuma līguma pamata Zaļā 11/1</t>
  </si>
  <si>
    <t>1 siltumm. un skaitītājs uz 2 ēkām, nav centr. siltā ūdens apgādes</t>
  </si>
  <si>
    <t>nav centralizētās siltā ūdens apgādes</t>
  </si>
  <si>
    <t xml:space="preserve"> t.sk. viss 3-stāvu ēkas 1.stāvs - veikali</t>
  </si>
  <si>
    <t>pabeigta ēkas renovācija 2012.gadā</t>
  </si>
  <si>
    <t>1.1. SIA "Vides serviss" apsaimniekojamās</t>
  </si>
  <si>
    <t>pabeigta ēkas renovācija 2013.gadā</t>
  </si>
  <si>
    <t>Biedrība "Dzīvokļu īpašnieku biedrība D261"</t>
  </si>
  <si>
    <t>Dzīvokļu īpašnieku kooperatīvā sabiedrība "Ceriņi 95"</t>
  </si>
  <si>
    <t>Dzīvokļu īpašnieku kooperatīvā sabiedrība "Sābri 22"</t>
  </si>
  <si>
    <t>Dzīvokļu īpašnieku kooperatīvā sabiedrība "Purviņš"</t>
  </si>
  <si>
    <t>Dzīvokļu īpašnieku kooperatīvā sabiedrība "Bauska"</t>
  </si>
  <si>
    <t>Dzīvokļu īpašnieku kooperatīvā sabiedrība "K - 3"</t>
  </si>
  <si>
    <t>Dzīvokļu īpašnieku kooperatīvā sabiedrība "12 kaimiņi"</t>
  </si>
  <si>
    <t>Biedrība "Dārza 26/2"</t>
  </si>
  <si>
    <t>pabeigta ēkas renovācija 2014.gadā</t>
  </si>
  <si>
    <t>Slimnīcas 3</t>
  </si>
  <si>
    <t>2015.gads</t>
  </si>
  <si>
    <t>Biedrība "SL3"</t>
  </si>
  <si>
    <t>SIA "Benson Industry"</t>
  </si>
  <si>
    <t>Slimnīcas 1</t>
  </si>
  <si>
    <t>Slimnīcas 5</t>
  </si>
  <si>
    <t>pabeigta ēkas renovācija 2015.gada oktobrī</t>
  </si>
  <si>
    <t xml:space="preserve"> t.sk. veikals un kafejnīca</t>
  </si>
  <si>
    <t>6 dzīvokļi bez centralizētās apkures (vasarā maksā par siltā ūdens cirkulāciju)</t>
  </si>
  <si>
    <t>nav siltā ūdens patēriņa uzskaites</t>
  </si>
  <si>
    <t>t.sk. nomnieki, nav siltā ūdens patēriņa uzsk.</t>
  </si>
  <si>
    <t>Siltumenerģijas izlietojums (MWh) daudzdzīvokļu dzīvojamās ēkās Bauskā</t>
  </si>
  <si>
    <r>
      <t>Apkurināmā platība (m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)</t>
    </r>
  </si>
  <si>
    <r>
      <t>Siltumenerģijas patēriņš uz platības vienību kopā (kWh / 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)</t>
    </r>
  </si>
  <si>
    <r>
      <t>Siltumenerģijas patēriņš uz platības vienību apkurei un siltā ūdens sistēmai (kWh / 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)</t>
    </r>
  </si>
  <si>
    <t>Informācijas avots: SIA "Bauskas siltums"</t>
  </si>
  <si>
    <t>Publicētājs: ZREA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</si>
</sst>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000"/>
    <numFmt numFmtId="188" formatCode="0.00000"/>
    <numFmt numFmtId="189" formatCode="0.0000"/>
    <numFmt numFmtId="190" formatCode="0.000"/>
  </numFmts>
  <fonts count="46">
    <font>
      <sz val="10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vertAlign val="superscript"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2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0" fontId="19" fillId="0" borderId="18" xfId="0" applyFont="1" applyFill="1" applyBorder="1" applyAlignment="1">
      <alignment/>
    </xf>
    <xf numFmtId="2" fontId="19" fillId="0" borderId="19" xfId="0" applyNumberFormat="1" applyFont="1" applyFill="1" applyBorder="1" applyAlignment="1">
      <alignment/>
    </xf>
    <xf numFmtId="0" fontId="19" fillId="0" borderId="20" xfId="0" applyFont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2" fontId="23" fillId="0" borderId="15" xfId="0" applyNumberFormat="1" applyFont="1" applyFill="1" applyBorder="1" applyAlignment="1">
      <alignment/>
    </xf>
    <xf numFmtId="2" fontId="23" fillId="0" borderId="16" xfId="0" applyNumberFormat="1" applyFont="1" applyFill="1" applyBorder="1" applyAlignment="1">
      <alignment/>
    </xf>
    <xf numFmtId="2" fontId="23" fillId="0" borderId="17" xfId="0" applyNumberFormat="1" applyFont="1" applyFill="1" applyBorder="1" applyAlignment="1">
      <alignment/>
    </xf>
    <xf numFmtId="0" fontId="23" fillId="0" borderId="23" xfId="0" applyFont="1" applyBorder="1" applyAlignment="1">
      <alignment/>
    </xf>
    <xf numFmtId="186" fontId="23" fillId="0" borderId="24" xfId="0" applyNumberFormat="1" applyFont="1" applyFill="1" applyBorder="1" applyAlignment="1">
      <alignment/>
    </xf>
    <xf numFmtId="186" fontId="23" fillId="0" borderId="25" xfId="0" applyNumberFormat="1" applyFont="1" applyBorder="1" applyAlignment="1">
      <alignment/>
    </xf>
    <xf numFmtId="0" fontId="23" fillId="0" borderId="26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2" fontId="23" fillId="0" borderId="27" xfId="0" applyNumberFormat="1" applyFont="1" applyFill="1" applyBorder="1" applyAlignment="1">
      <alignment/>
    </xf>
    <xf numFmtId="2" fontId="23" fillId="0" borderId="26" xfId="0" applyNumberFormat="1" applyFont="1" applyFill="1" applyBorder="1" applyAlignment="1">
      <alignment/>
    </xf>
    <xf numFmtId="2" fontId="23" fillId="0" borderId="19" xfId="0" applyNumberFormat="1" applyFont="1" applyFill="1" applyBorder="1" applyAlignment="1">
      <alignment/>
    </xf>
    <xf numFmtId="186" fontId="23" fillId="0" borderId="20" xfId="0" applyNumberFormat="1" applyFont="1" applyFill="1" applyBorder="1" applyAlignment="1">
      <alignment/>
    </xf>
    <xf numFmtId="0" fontId="23" fillId="0" borderId="20" xfId="0" applyFont="1" applyBorder="1" applyAlignment="1">
      <alignment/>
    </xf>
    <xf numFmtId="186" fontId="23" fillId="0" borderId="13" xfId="0" applyNumberFormat="1" applyFont="1" applyFill="1" applyBorder="1" applyAlignment="1">
      <alignment/>
    </xf>
    <xf numFmtId="186" fontId="23" fillId="0" borderId="12" xfId="0" applyNumberFormat="1" applyFont="1" applyBorder="1" applyAlignment="1">
      <alignment/>
    </xf>
    <xf numFmtId="0" fontId="23" fillId="0" borderId="28" xfId="0" applyFont="1" applyFill="1" applyBorder="1" applyAlignment="1">
      <alignment/>
    </xf>
    <xf numFmtId="186" fontId="23" fillId="0" borderId="12" xfId="0" applyNumberFormat="1" applyFont="1" applyFill="1" applyBorder="1" applyAlignment="1">
      <alignment/>
    </xf>
    <xf numFmtId="0" fontId="23" fillId="0" borderId="29" xfId="0" applyFont="1" applyFill="1" applyBorder="1" applyAlignment="1">
      <alignment/>
    </xf>
    <xf numFmtId="2" fontId="23" fillId="0" borderId="30" xfId="0" applyNumberFormat="1" applyFont="1" applyFill="1" applyBorder="1" applyAlignment="1">
      <alignment/>
    </xf>
    <xf numFmtId="2" fontId="23" fillId="0" borderId="29" xfId="0" applyNumberFormat="1" applyFont="1" applyFill="1" applyBorder="1" applyAlignment="1">
      <alignment/>
    </xf>
    <xf numFmtId="186" fontId="23" fillId="0" borderId="31" xfId="0" applyNumberFormat="1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4" fillId="0" borderId="32" xfId="0" applyFont="1" applyFill="1" applyBorder="1" applyAlignment="1">
      <alignment horizontal="right"/>
    </xf>
    <xf numFmtId="0" fontId="24" fillId="0" borderId="33" xfId="0" applyFont="1" applyFill="1" applyBorder="1" applyAlignment="1">
      <alignment/>
    </xf>
    <xf numFmtId="2" fontId="24" fillId="0" borderId="34" xfId="0" applyNumberFormat="1" applyFont="1" applyFill="1" applyBorder="1" applyAlignment="1">
      <alignment/>
    </xf>
    <xf numFmtId="2" fontId="24" fillId="0" borderId="35" xfId="0" applyNumberFormat="1" applyFont="1" applyFill="1" applyBorder="1" applyAlignment="1">
      <alignment/>
    </xf>
    <xf numFmtId="2" fontId="24" fillId="0" borderId="36" xfId="0" applyNumberFormat="1" applyFont="1" applyFill="1" applyBorder="1" applyAlignment="1">
      <alignment/>
    </xf>
    <xf numFmtId="186" fontId="24" fillId="0" borderId="33" xfId="0" applyNumberFormat="1" applyFont="1" applyFill="1" applyBorder="1" applyAlignment="1">
      <alignment/>
    </xf>
    <xf numFmtId="0" fontId="24" fillId="0" borderId="33" xfId="0" applyFont="1" applyBorder="1" applyAlignment="1">
      <alignment/>
    </xf>
    <xf numFmtId="186" fontId="24" fillId="0" borderId="32" xfId="0" applyNumberFormat="1" applyFont="1" applyFill="1" applyBorder="1" applyAlignment="1">
      <alignment/>
    </xf>
    <xf numFmtId="186" fontId="24" fillId="0" borderId="22" xfId="0" applyNumberFormat="1" applyFont="1" applyBorder="1" applyAlignment="1">
      <alignment/>
    </xf>
    <xf numFmtId="0" fontId="23" fillId="0" borderId="33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wrapText="1"/>
    </xf>
    <xf numFmtId="0" fontId="19" fillId="0" borderId="18" xfId="0" applyFont="1" applyFill="1" applyBorder="1" applyAlignment="1">
      <alignment wrapText="1"/>
    </xf>
    <xf numFmtId="0" fontId="19" fillId="0" borderId="18" xfId="0" applyFont="1" applyFill="1" applyBorder="1" applyAlignment="1">
      <alignment wrapText="1"/>
    </xf>
    <xf numFmtId="0" fontId="19" fillId="0" borderId="21" xfId="0" applyFont="1" applyFill="1" applyBorder="1" applyAlignment="1">
      <alignment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19" fillId="0" borderId="28" xfId="0" applyFont="1" applyFill="1" applyBorder="1" applyAlignment="1">
      <alignment wrapText="1"/>
    </xf>
    <xf numFmtId="0" fontId="28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25" xfId="0" applyFont="1" applyFill="1" applyBorder="1" applyAlignment="1">
      <alignment/>
    </xf>
    <xf numFmtId="186" fontId="19" fillId="0" borderId="25" xfId="0" applyNumberFormat="1" applyFont="1" applyFill="1" applyBorder="1" applyAlignment="1">
      <alignment/>
    </xf>
    <xf numFmtId="0" fontId="19" fillId="0" borderId="26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186" fontId="19" fillId="0" borderId="50" xfId="0" applyNumberFormat="1" applyFont="1" applyFill="1" applyBorder="1" applyAlignment="1">
      <alignment horizontal="right"/>
    </xf>
    <xf numFmtId="2" fontId="19" fillId="0" borderId="0" xfId="0" applyNumberFormat="1" applyFont="1" applyFill="1" applyAlignment="1">
      <alignment/>
    </xf>
    <xf numFmtId="2" fontId="19" fillId="0" borderId="43" xfId="0" applyNumberFormat="1" applyFont="1" applyFill="1" applyBorder="1" applyAlignment="1">
      <alignment/>
    </xf>
    <xf numFmtId="186" fontId="19" fillId="0" borderId="51" xfId="0" applyNumberFormat="1" applyFont="1" applyFill="1" applyBorder="1" applyAlignment="1">
      <alignment/>
    </xf>
    <xf numFmtId="0" fontId="19" fillId="0" borderId="51" xfId="0" applyFont="1" applyFill="1" applyBorder="1" applyAlignment="1">
      <alignment/>
    </xf>
    <xf numFmtId="186" fontId="19" fillId="0" borderId="52" xfId="0" applyNumberFormat="1" applyFont="1" applyFill="1" applyBorder="1" applyAlignment="1">
      <alignment/>
    </xf>
    <xf numFmtId="0" fontId="20" fillId="0" borderId="32" xfId="0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2" fontId="20" fillId="0" borderId="32" xfId="0" applyNumberFormat="1" applyFont="1" applyFill="1" applyBorder="1" applyAlignment="1">
      <alignment/>
    </xf>
    <xf numFmtId="2" fontId="20" fillId="0" borderId="53" xfId="0" applyNumberFormat="1" applyFont="1" applyFill="1" applyBorder="1" applyAlignment="1">
      <alignment/>
    </xf>
    <xf numFmtId="186" fontId="20" fillId="0" borderId="22" xfId="0" applyNumberFormat="1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86" fontId="20" fillId="0" borderId="0" xfId="0" applyNumberFormat="1" applyFont="1" applyFill="1" applyBorder="1" applyAlignment="1">
      <alignment/>
    </xf>
    <xf numFmtId="186" fontId="19" fillId="0" borderId="0" xfId="0" applyNumberFormat="1" applyFont="1" applyFill="1" applyAlignment="1">
      <alignment/>
    </xf>
    <xf numFmtId="0" fontId="20" fillId="0" borderId="54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19" fillId="0" borderId="28" xfId="0" applyFont="1" applyFill="1" applyBorder="1" applyAlignment="1">
      <alignment wrapText="1"/>
    </xf>
    <xf numFmtId="0" fontId="19" fillId="0" borderId="23" xfId="0" applyFont="1" applyFill="1" applyBorder="1" applyAlignment="1">
      <alignment wrapText="1"/>
    </xf>
    <xf numFmtId="0" fontId="19" fillId="0" borderId="49" xfId="0" applyFont="1" applyFill="1" applyBorder="1" applyAlignment="1">
      <alignment wrapText="1"/>
    </xf>
    <xf numFmtId="0" fontId="19" fillId="0" borderId="33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21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56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left"/>
    </xf>
    <xf numFmtId="0" fontId="22" fillId="0" borderId="24" xfId="0" applyFont="1" applyFill="1" applyBorder="1" applyAlignment="1">
      <alignment horizontal="left"/>
    </xf>
    <xf numFmtId="0" fontId="22" fillId="0" borderId="57" xfId="0" applyFont="1" applyFill="1" applyBorder="1" applyAlignment="1">
      <alignment horizontal="left"/>
    </xf>
    <xf numFmtId="0" fontId="25" fillId="0" borderId="55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arastais 2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6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9" sqref="E29"/>
    </sheetView>
  </sheetViews>
  <sheetFormatPr defaultColWidth="9.140625" defaultRowHeight="12.75"/>
  <cols>
    <col min="1" max="1" width="6.00390625" style="1" customWidth="1"/>
    <col min="2" max="2" width="17.7109375" style="1" bestFit="1" customWidth="1"/>
    <col min="3" max="3" width="9.140625" style="1" customWidth="1"/>
    <col min="4" max="4" width="10.140625" style="1" customWidth="1"/>
    <col min="5" max="5" width="9.8515625" style="1" customWidth="1"/>
    <col min="6" max="6" width="10.7109375" style="1" customWidth="1"/>
    <col min="7" max="7" width="9.140625" style="1" customWidth="1"/>
    <col min="8" max="9" width="13.7109375" style="1" customWidth="1"/>
    <col min="10" max="10" width="40.00390625" style="122" customWidth="1"/>
    <col min="11" max="12" width="6.28125" style="1" customWidth="1"/>
    <col min="13" max="13" width="6.140625" style="1" customWidth="1"/>
    <col min="14" max="15" width="5.28125" style="1" customWidth="1"/>
    <col min="16" max="18" width="5.7109375" style="1" customWidth="1"/>
    <col min="19" max="19" width="6.28125" style="1" customWidth="1"/>
    <col min="20" max="20" width="6.421875" style="1" customWidth="1"/>
    <col min="21" max="16384" width="9.140625" style="1" customWidth="1"/>
  </cols>
  <sheetData>
    <row r="2" spans="1:10" ht="15.75">
      <c r="A2" s="93" t="s">
        <v>124</v>
      </c>
      <c r="B2" s="93"/>
      <c r="C2" s="93"/>
      <c r="D2" s="93"/>
      <c r="E2" s="93"/>
      <c r="F2" s="93"/>
      <c r="G2" s="93"/>
      <c r="H2" s="93"/>
      <c r="I2" s="93"/>
      <c r="J2" s="93"/>
    </row>
    <row r="3" ht="13.5" thickBot="1"/>
    <row r="4" spans="1:10" ht="17.25" customHeight="1">
      <c r="A4" s="2" t="s">
        <v>69</v>
      </c>
      <c r="B4" s="3" t="s">
        <v>5</v>
      </c>
      <c r="C4" s="59" t="s">
        <v>114</v>
      </c>
      <c r="D4" s="60"/>
      <c r="E4" s="61"/>
      <c r="F4" s="116" t="s">
        <v>125</v>
      </c>
      <c r="G4" s="116" t="s">
        <v>89</v>
      </c>
      <c r="H4" s="117" t="s">
        <v>126</v>
      </c>
      <c r="I4" s="117" t="s">
        <v>127</v>
      </c>
      <c r="J4" s="87" t="s">
        <v>90</v>
      </c>
    </row>
    <row r="5" spans="1:10" ht="15.75" customHeight="1">
      <c r="A5" s="4" t="s">
        <v>3</v>
      </c>
      <c r="B5" s="5"/>
      <c r="C5" s="69" t="s">
        <v>67</v>
      </c>
      <c r="D5" s="70" t="s">
        <v>68</v>
      </c>
      <c r="E5" s="71" t="s">
        <v>72</v>
      </c>
      <c r="F5" s="118"/>
      <c r="G5" s="118"/>
      <c r="H5" s="119"/>
      <c r="I5" s="119"/>
      <c r="J5" s="88"/>
    </row>
    <row r="6" spans="1:20" ht="54" customHeight="1" thickBot="1">
      <c r="A6" s="136" t="s">
        <v>102</v>
      </c>
      <c r="B6" s="137"/>
      <c r="C6" s="76"/>
      <c r="D6" s="77"/>
      <c r="E6" s="78"/>
      <c r="F6" s="120"/>
      <c r="G6" s="120"/>
      <c r="H6" s="121"/>
      <c r="I6" s="121"/>
      <c r="J6" s="89"/>
      <c r="N6" s="6"/>
      <c r="O6" s="6"/>
      <c r="P6" s="6"/>
      <c r="Q6" s="6"/>
      <c r="R6" s="6"/>
      <c r="S6" s="6"/>
      <c r="T6" s="6"/>
    </row>
    <row r="7" spans="1:10" ht="12.75">
      <c r="A7" s="94">
        <v>1</v>
      </c>
      <c r="B7" s="7" t="s">
        <v>6</v>
      </c>
      <c r="C7" s="8">
        <v>299.73</v>
      </c>
      <c r="D7" s="9">
        <v>42</v>
      </c>
      <c r="E7" s="10">
        <f aca="true" t="shared" si="0" ref="E7:E15">C7-D7</f>
        <v>257.73</v>
      </c>
      <c r="F7" s="95">
        <v>1404.6</v>
      </c>
      <c r="G7" s="95">
        <v>24</v>
      </c>
      <c r="H7" s="96">
        <f aca="true" t="shared" si="1" ref="H7:H38">C7/F7*1000</f>
        <v>213.39171294318672</v>
      </c>
      <c r="I7" s="96">
        <f aca="true" t="shared" si="2" ref="I7:I38">E7/F7*1000</f>
        <v>183.4899615548911</v>
      </c>
      <c r="J7" s="90"/>
    </row>
    <row r="8" spans="1:10" ht="12.75">
      <c r="A8" s="97">
        <v>2</v>
      </c>
      <c r="B8" s="11" t="s">
        <v>8</v>
      </c>
      <c r="C8" s="8">
        <v>94.6</v>
      </c>
      <c r="D8" s="9">
        <v>0</v>
      </c>
      <c r="E8" s="12">
        <f t="shared" si="0"/>
        <v>94.6</v>
      </c>
      <c r="F8" s="98">
        <v>775.8</v>
      </c>
      <c r="G8" s="98">
        <v>15</v>
      </c>
      <c r="H8" s="96">
        <f t="shared" si="1"/>
        <v>121.93864398040732</v>
      </c>
      <c r="I8" s="96">
        <f t="shared" si="2"/>
        <v>121.93864398040732</v>
      </c>
      <c r="J8" s="91" t="s">
        <v>99</v>
      </c>
    </row>
    <row r="9" spans="1:10" ht="12.75">
      <c r="A9" s="94">
        <v>3</v>
      </c>
      <c r="B9" s="11" t="s">
        <v>9</v>
      </c>
      <c r="C9" s="8">
        <v>182.14</v>
      </c>
      <c r="D9" s="9">
        <v>29.82</v>
      </c>
      <c r="E9" s="12">
        <f t="shared" si="0"/>
        <v>152.32</v>
      </c>
      <c r="F9" s="98">
        <v>1093.6</v>
      </c>
      <c r="G9" s="98">
        <v>18</v>
      </c>
      <c r="H9" s="96">
        <f t="shared" si="1"/>
        <v>166.5508412582297</v>
      </c>
      <c r="I9" s="96">
        <f t="shared" si="2"/>
        <v>139.28310168251645</v>
      </c>
      <c r="J9" s="91"/>
    </row>
    <row r="10" spans="1:10" ht="12.75">
      <c r="A10" s="97">
        <v>4</v>
      </c>
      <c r="B10" s="11" t="s">
        <v>10</v>
      </c>
      <c r="C10" s="8">
        <v>116.22</v>
      </c>
      <c r="D10" s="9">
        <v>11.01</v>
      </c>
      <c r="E10" s="12">
        <f t="shared" si="0"/>
        <v>105.21</v>
      </c>
      <c r="F10" s="98">
        <v>630.5</v>
      </c>
      <c r="G10" s="98">
        <v>18</v>
      </c>
      <c r="H10" s="96">
        <f t="shared" si="1"/>
        <v>184.3298969072165</v>
      </c>
      <c r="I10" s="96">
        <f t="shared" si="2"/>
        <v>166.86756542426645</v>
      </c>
      <c r="J10" s="91"/>
    </row>
    <row r="11" spans="1:10" ht="12.75">
      <c r="A11" s="94">
        <v>5</v>
      </c>
      <c r="B11" s="11" t="s">
        <v>11</v>
      </c>
      <c r="C11" s="8">
        <v>174.3</v>
      </c>
      <c r="D11" s="9">
        <v>23.27</v>
      </c>
      <c r="E11" s="12">
        <f t="shared" si="0"/>
        <v>151.03</v>
      </c>
      <c r="F11" s="98">
        <v>911.2</v>
      </c>
      <c r="G11" s="98">
        <v>24</v>
      </c>
      <c r="H11" s="96">
        <f t="shared" si="1"/>
        <v>191.28621597892888</v>
      </c>
      <c r="I11" s="96">
        <f t="shared" si="2"/>
        <v>165.74846356453028</v>
      </c>
      <c r="J11" s="91"/>
    </row>
    <row r="12" spans="1:10" ht="12.75">
      <c r="A12" s="97">
        <v>6</v>
      </c>
      <c r="B12" s="11" t="s">
        <v>63</v>
      </c>
      <c r="C12" s="8">
        <v>235.65</v>
      </c>
      <c r="D12" s="9">
        <v>27.12</v>
      </c>
      <c r="E12" s="12">
        <f t="shared" si="0"/>
        <v>208.53</v>
      </c>
      <c r="F12" s="98">
        <v>1082.7</v>
      </c>
      <c r="G12" s="98">
        <v>24</v>
      </c>
      <c r="H12" s="96">
        <f t="shared" si="1"/>
        <v>217.6503186478249</v>
      </c>
      <c r="I12" s="96">
        <f t="shared" si="2"/>
        <v>192.60182876142974</v>
      </c>
      <c r="J12" s="91" t="s">
        <v>91</v>
      </c>
    </row>
    <row r="13" spans="1:10" ht="12.75">
      <c r="A13" s="94">
        <v>7</v>
      </c>
      <c r="B13" s="11" t="s">
        <v>12</v>
      </c>
      <c r="C13" s="8">
        <v>155</v>
      </c>
      <c r="D13" s="9">
        <v>23.38</v>
      </c>
      <c r="E13" s="12">
        <f t="shared" si="0"/>
        <v>131.62</v>
      </c>
      <c r="F13" s="98">
        <v>906.2</v>
      </c>
      <c r="G13" s="98">
        <v>24</v>
      </c>
      <c r="H13" s="96">
        <f t="shared" si="1"/>
        <v>171.0439196645332</v>
      </c>
      <c r="I13" s="96">
        <f t="shared" si="2"/>
        <v>145.24387552416684</v>
      </c>
      <c r="J13" s="91"/>
    </row>
    <row r="14" spans="1:10" ht="12.75">
      <c r="A14" s="97">
        <v>8</v>
      </c>
      <c r="B14" s="11" t="s">
        <v>13</v>
      </c>
      <c r="C14" s="8">
        <v>171.82</v>
      </c>
      <c r="D14" s="9">
        <v>24.08</v>
      </c>
      <c r="E14" s="12">
        <f t="shared" si="0"/>
        <v>147.74</v>
      </c>
      <c r="F14" s="98">
        <v>913.6</v>
      </c>
      <c r="G14" s="98">
        <v>24</v>
      </c>
      <c r="H14" s="96">
        <f t="shared" si="1"/>
        <v>188.06917688266196</v>
      </c>
      <c r="I14" s="96">
        <f t="shared" si="2"/>
        <v>161.7119089316988</v>
      </c>
      <c r="J14" s="91"/>
    </row>
    <row r="15" spans="1:10" ht="12.75">
      <c r="A15" s="94">
        <v>9</v>
      </c>
      <c r="B15" s="11" t="s">
        <v>71</v>
      </c>
      <c r="C15" s="8">
        <v>101.55</v>
      </c>
      <c r="D15" s="9">
        <v>13.24</v>
      </c>
      <c r="E15" s="12">
        <f t="shared" si="0"/>
        <v>88.31</v>
      </c>
      <c r="F15" s="98">
        <v>1008.5</v>
      </c>
      <c r="G15" s="98">
        <v>22</v>
      </c>
      <c r="H15" s="96">
        <f t="shared" si="1"/>
        <v>100.69410014873574</v>
      </c>
      <c r="I15" s="96">
        <f t="shared" si="2"/>
        <v>87.56569162121963</v>
      </c>
      <c r="J15" s="91" t="s">
        <v>95</v>
      </c>
    </row>
    <row r="16" spans="1:10" ht="12.75">
      <c r="A16" s="97">
        <v>10</v>
      </c>
      <c r="B16" s="11" t="s">
        <v>14</v>
      </c>
      <c r="C16" s="8">
        <v>187.6</v>
      </c>
      <c r="D16" s="9">
        <v>22.95</v>
      </c>
      <c r="E16" s="12">
        <f aca="true" t="shared" si="3" ref="E16:E45">C16-D16</f>
        <v>164.65</v>
      </c>
      <c r="F16" s="98">
        <v>926.1</v>
      </c>
      <c r="G16" s="98">
        <v>24</v>
      </c>
      <c r="H16" s="96">
        <f t="shared" si="1"/>
        <v>202.56991685563113</v>
      </c>
      <c r="I16" s="96">
        <f t="shared" si="2"/>
        <v>177.7885757477594</v>
      </c>
      <c r="J16" s="91"/>
    </row>
    <row r="17" spans="1:10" ht="12.75">
      <c r="A17" s="94">
        <v>11</v>
      </c>
      <c r="B17" s="11" t="s">
        <v>15</v>
      </c>
      <c r="C17" s="8">
        <v>167.41</v>
      </c>
      <c r="D17" s="9">
        <v>18.33</v>
      </c>
      <c r="E17" s="12">
        <f t="shared" si="3"/>
        <v>149.07999999999998</v>
      </c>
      <c r="F17" s="98">
        <v>919.2</v>
      </c>
      <c r="G17" s="98">
        <v>24</v>
      </c>
      <c r="H17" s="96">
        <f t="shared" si="1"/>
        <v>182.12576153176673</v>
      </c>
      <c r="I17" s="96">
        <f t="shared" si="2"/>
        <v>162.18450826805918</v>
      </c>
      <c r="J17" s="91"/>
    </row>
    <row r="18" spans="1:10" ht="12.75">
      <c r="A18" s="97">
        <v>12</v>
      </c>
      <c r="B18" s="11" t="s">
        <v>16</v>
      </c>
      <c r="C18" s="8">
        <v>126.12</v>
      </c>
      <c r="D18" s="9">
        <v>27.87</v>
      </c>
      <c r="E18" s="12">
        <f t="shared" si="3"/>
        <v>98.25</v>
      </c>
      <c r="F18" s="98">
        <v>615.5</v>
      </c>
      <c r="G18" s="98">
        <v>18</v>
      </c>
      <c r="H18" s="96">
        <f t="shared" si="1"/>
        <v>204.90658001624695</v>
      </c>
      <c r="I18" s="96">
        <f t="shared" si="2"/>
        <v>159.62632006498782</v>
      </c>
      <c r="J18" s="91"/>
    </row>
    <row r="19" spans="1:10" ht="12.75">
      <c r="A19" s="94">
        <v>13</v>
      </c>
      <c r="B19" s="11" t="s">
        <v>17</v>
      </c>
      <c r="C19" s="8">
        <v>364.59</v>
      </c>
      <c r="D19" s="9">
        <v>49.86</v>
      </c>
      <c r="E19" s="12">
        <f t="shared" si="3"/>
        <v>314.72999999999996</v>
      </c>
      <c r="F19" s="98">
        <v>1975.7</v>
      </c>
      <c r="G19" s="98">
        <v>45</v>
      </c>
      <c r="H19" s="96">
        <f t="shared" si="1"/>
        <v>184.53712608189502</v>
      </c>
      <c r="I19" s="96">
        <f t="shared" si="2"/>
        <v>159.3005010882219</v>
      </c>
      <c r="J19" s="91"/>
    </row>
    <row r="20" spans="1:10" ht="12.75">
      <c r="A20" s="97">
        <v>14</v>
      </c>
      <c r="B20" s="11" t="s">
        <v>18</v>
      </c>
      <c r="C20" s="8">
        <v>109.14</v>
      </c>
      <c r="D20" s="9">
        <v>19.01</v>
      </c>
      <c r="E20" s="12">
        <f t="shared" si="3"/>
        <v>90.13</v>
      </c>
      <c r="F20" s="98">
        <v>614.6</v>
      </c>
      <c r="G20" s="98">
        <v>22</v>
      </c>
      <c r="H20" s="96">
        <f t="shared" si="1"/>
        <v>177.57891311422063</v>
      </c>
      <c r="I20" s="96">
        <f t="shared" si="2"/>
        <v>146.6482264887732</v>
      </c>
      <c r="J20" s="91"/>
    </row>
    <row r="21" spans="1:10" ht="12.75">
      <c r="A21" s="94">
        <v>15</v>
      </c>
      <c r="B21" s="11" t="s">
        <v>19</v>
      </c>
      <c r="C21" s="8">
        <v>135.72</v>
      </c>
      <c r="D21" s="9">
        <v>21.81</v>
      </c>
      <c r="E21" s="12">
        <f t="shared" si="3"/>
        <v>113.91</v>
      </c>
      <c r="F21" s="14">
        <v>809</v>
      </c>
      <c r="G21" s="98">
        <v>18</v>
      </c>
      <c r="H21" s="96">
        <f t="shared" si="1"/>
        <v>167.7626699629172</v>
      </c>
      <c r="I21" s="96">
        <f t="shared" si="2"/>
        <v>140.8034610630408</v>
      </c>
      <c r="J21" s="91"/>
    </row>
    <row r="22" spans="1:10" ht="12.75">
      <c r="A22" s="97">
        <v>16</v>
      </c>
      <c r="B22" s="11" t="s">
        <v>20</v>
      </c>
      <c r="C22" s="8">
        <v>711.93</v>
      </c>
      <c r="D22" s="9">
        <v>74.21</v>
      </c>
      <c r="E22" s="12">
        <f t="shared" si="3"/>
        <v>637.7199999999999</v>
      </c>
      <c r="F22" s="98">
        <v>3842.8</v>
      </c>
      <c r="G22" s="98">
        <v>85</v>
      </c>
      <c r="H22" s="96">
        <f t="shared" si="1"/>
        <v>185.26334964088684</v>
      </c>
      <c r="I22" s="96">
        <f t="shared" si="2"/>
        <v>165.95191006557715</v>
      </c>
      <c r="J22" s="91"/>
    </row>
    <row r="23" spans="1:10" ht="12.75">
      <c r="A23" s="94">
        <v>17</v>
      </c>
      <c r="B23" s="11" t="s">
        <v>21</v>
      </c>
      <c r="C23" s="8">
        <v>142.53</v>
      </c>
      <c r="D23" s="9">
        <v>19.77</v>
      </c>
      <c r="E23" s="12">
        <f t="shared" si="3"/>
        <v>122.76</v>
      </c>
      <c r="F23" s="14">
        <v>794.3</v>
      </c>
      <c r="G23" s="98">
        <v>18</v>
      </c>
      <c r="H23" s="96">
        <f t="shared" si="1"/>
        <v>179.44101724789124</v>
      </c>
      <c r="I23" s="96">
        <f t="shared" si="2"/>
        <v>154.55117713710186</v>
      </c>
      <c r="J23" s="91"/>
    </row>
    <row r="24" spans="1:10" ht="12.75">
      <c r="A24" s="97">
        <v>18</v>
      </c>
      <c r="B24" s="11" t="s">
        <v>22</v>
      </c>
      <c r="C24" s="8">
        <v>117.09</v>
      </c>
      <c r="D24" s="9">
        <v>22.19</v>
      </c>
      <c r="E24" s="12">
        <f t="shared" si="3"/>
        <v>94.9</v>
      </c>
      <c r="F24" s="98">
        <v>684.7</v>
      </c>
      <c r="G24" s="98">
        <v>18</v>
      </c>
      <c r="H24" s="96">
        <f t="shared" si="1"/>
        <v>171.00920110997518</v>
      </c>
      <c r="I24" s="96">
        <f t="shared" si="2"/>
        <v>138.60084708631518</v>
      </c>
      <c r="J24" s="91"/>
    </row>
    <row r="25" spans="1:10" ht="12.75">
      <c r="A25" s="94">
        <v>19</v>
      </c>
      <c r="B25" s="11" t="s">
        <v>23</v>
      </c>
      <c r="C25" s="8">
        <v>380.32</v>
      </c>
      <c r="D25" s="9">
        <v>41</v>
      </c>
      <c r="E25" s="12">
        <f t="shared" si="3"/>
        <v>339.32</v>
      </c>
      <c r="F25" s="98">
        <v>1896.5</v>
      </c>
      <c r="G25" s="98">
        <v>45</v>
      </c>
      <c r="H25" s="96">
        <f t="shared" si="1"/>
        <v>200.5378328499868</v>
      </c>
      <c r="I25" s="96">
        <f t="shared" si="2"/>
        <v>178.91906142894805</v>
      </c>
      <c r="J25" s="91"/>
    </row>
    <row r="26" spans="1:10" ht="12.75">
      <c r="A26" s="97">
        <v>20</v>
      </c>
      <c r="B26" s="11" t="s">
        <v>24</v>
      </c>
      <c r="C26" s="8">
        <v>315.44</v>
      </c>
      <c r="D26" s="9">
        <v>42.04</v>
      </c>
      <c r="E26" s="12">
        <f t="shared" si="3"/>
        <v>273.4</v>
      </c>
      <c r="F26" s="98">
        <v>1901.9</v>
      </c>
      <c r="G26" s="98">
        <v>45</v>
      </c>
      <c r="H26" s="96">
        <f t="shared" si="1"/>
        <v>165.8551974341448</v>
      </c>
      <c r="I26" s="96">
        <f t="shared" si="2"/>
        <v>143.75098585624897</v>
      </c>
      <c r="J26" s="91"/>
    </row>
    <row r="27" spans="1:10" ht="12.75">
      <c r="A27" s="94">
        <v>21</v>
      </c>
      <c r="B27" s="11" t="s">
        <v>25</v>
      </c>
      <c r="C27" s="8">
        <v>266.39</v>
      </c>
      <c r="D27" s="9">
        <v>27.48</v>
      </c>
      <c r="E27" s="12">
        <f t="shared" si="3"/>
        <v>238.91</v>
      </c>
      <c r="F27" s="14">
        <v>1237</v>
      </c>
      <c r="G27" s="98">
        <v>31</v>
      </c>
      <c r="H27" s="96">
        <f t="shared" si="1"/>
        <v>215.35165723524653</v>
      </c>
      <c r="I27" s="96">
        <f t="shared" si="2"/>
        <v>193.1366208569119</v>
      </c>
      <c r="J27" s="91"/>
    </row>
    <row r="28" spans="1:10" ht="12.75">
      <c r="A28" s="97">
        <v>22</v>
      </c>
      <c r="B28" s="11" t="s">
        <v>26</v>
      </c>
      <c r="C28" s="8">
        <v>426</v>
      </c>
      <c r="D28" s="9">
        <v>46.18</v>
      </c>
      <c r="E28" s="12">
        <f t="shared" si="3"/>
        <v>379.82</v>
      </c>
      <c r="F28" s="98">
        <v>2139.8</v>
      </c>
      <c r="G28" s="98">
        <v>42</v>
      </c>
      <c r="H28" s="96">
        <f t="shared" si="1"/>
        <v>199.08402654453687</v>
      </c>
      <c r="I28" s="96">
        <f t="shared" si="2"/>
        <v>177.50257033367603</v>
      </c>
      <c r="J28" s="91"/>
    </row>
    <row r="29" spans="1:10" ht="12.75">
      <c r="A29" s="94">
        <v>23</v>
      </c>
      <c r="B29" s="11" t="s">
        <v>27</v>
      </c>
      <c r="C29" s="8">
        <v>259.16</v>
      </c>
      <c r="D29" s="9">
        <v>27.8</v>
      </c>
      <c r="E29" s="12">
        <f t="shared" si="3"/>
        <v>231.36</v>
      </c>
      <c r="F29" s="98">
        <v>1248.6</v>
      </c>
      <c r="G29" s="98">
        <v>30</v>
      </c>
      <c r="H29" s="96">
        <f t="shared" si="1"/>
        <v>207.56046772385076</v>
      </c>
      <c r="I29" s="96">
        <f t="shared" si="2"/>
        <v>185.2955309947141</v>
      </c>
      <c r="J29" s="91"/>
    </row>
    <row r="30" spans="1:10" ht="12.75">
      <c r="A30" s="97">
        <v>24</v>
      </c>
      <c r="B30" s="11" t="s">
        <v>30</v>
      </c>
      <c r="C30" s="8">
        <v>234.7</v>
      </c>
      <c r="D30" s="9">
        <v>28.97</v>
      </c>
      <c r="E30" s="12">
        <f t="shared" si="3"/>
        <v>205.73</v>
      </c>
      <c r="F30" s="98">
        <v>1333.9</v>
      </c>
      <c r="G30" s="98">
        <v>24</v>
      </c>
      <c r="H30" s="96">
        <f t="shared" si="1"/>
        <v>175.95022115600867</v>
      </c>
      <c r="I30" s="96">
        <f t="shared" si="2"/>
        <v>154.23195142064623</v>
      </c>
      <c r="J30" s="91"/>
    </row>
    <row r="31" spans="1:10" ht="12.75">
      <c r="A31" s="94">
        <v>25</v>
      </c>
      <c r="B31" s="11" t="s">
        <v>31</v>
      </c>
      <c r="C31" s="8">
        <v>465.25</v>
      </c>
      <c r="D31" s="9">
        <v>49.88</v>
      </c>
      <c r="E31" s="12">
        <f t="shared" si="3"/>
        <v>415.37</v>
      </c>
      <c r="F31" s="98">
        <v>2185.1</v>
      </c>
      <c r="G31" s="98">
        <v>45</v>
      </c>
      <c r="H31" s="96">
        <f t="shared" si="1"/>
        <v>212.91931719372113</v>
      </c>
      <c r="I31" s="96">
        <f t="shared" si="2"/>
        <v>190.09198663676722</v>
      </c>
      <c r="J31" s="91"/>
    </row>
    <row r="32" spans="1:10" ht="12.75">
      <c r="A32" s="97">
        <v>26</v>
      </c>
      <c r="B32" s="11" t="s">
        <v>32</v>
      </c>
      <c r="C32" s="8">
        <v>685.48</v>
      </c>
      <c r="D32" s="9">
        <v>73.52</v>
      </c>
      <c r="E32" s="12">
        <f t="shared" si="3"/>
        <v>611.96</v>
      </c>
      <c r="F32" s="98">
        <v>3432.6</v>
      </c>
      <c r="G32" s="98">
        <v>62</v>
      </c>
      <c r="H32" s="96">
        <f t="shared" si="1"/>
        <v>199.69702266503526</v>
      </c>
      <c r="I32" s="96">
        <f t="shared" si="2"/>
        <v>178.2788556779118</v>
      </c>
      <c r="J32" s="91"/>
    </row>
    <row r="33" spans="1:10" ht="12.75">
      <c r="A33" s="94">
        <v>27</v>
      </c>
      <c r="B33" s="11" t="s">
        <v>34</v>
      </c>
      <c r="C33" s="8">
        <v>197.69</v>
      </c>
      <c r="D33" s="9">
        <v>23.26</v>
      </c>
      <c r="E33" s="12">
        <f t="shared" si="3"/>
        <v>174.43</v>
      </c>
      <c r="F33" s="14">
        <v>953</v>
      </c>
      <c r="G33" s="98">
        <v>12</v>
      </c>
      <c r="H33" s="96">
        <f t="shared" si="1"/>
        <v>207.43966421825812</v>
      </c>
      <c r="I33" s="96">
        <f t="shared" si="2"/>
        <v>183.03252885624343</v>
      </c>
      <c r="J33" s="91" t="s">
        <v>120</v>
      </c>
    </row>
    <row r="34" spans="1:10" ht="12.75">
      <c r="A34" s="97">
        <v>28</v>
      </c>
      <c r="B34" s="11" t="s">
        <v>35</v>
      </c>
      <c r="C34" s="8">
        <v>34.18</v>
      </c>
      <c r="D34" s="9">
        <v>0</v>
      </c>
      <c r="E34" s="12">
        <f t="shared" si="3"/>
        <v>34.18</v>
      </c>
      <c r="F34" s="98">
        <v>197.1</v>
      </c>
      <c r="G34" s="98">
        <v>4</v>
      </c>
      <c r="H34" s="96">
        <f t="shared" si="1"/>
        <v>173.41451040081176</v>
      </c>
      <c r="I34" s="96">
        <f t="shared" si="2"/>
        <v>173.41451040081176</v>
      </c>
      <c r="J34" s="91" t="s">
        <v>99</v>
      </c>
    </row>
    <row r="35" spans="1:10" ht="12.75">
      <c r="A35" s="94">
        <v>29</v>
      </c>
      <c r="B35" s="99" t="s">
        <v>79</v>
      </c>
      <c r="C35" s="8">
        <v>226.82</v>
      </c>
      <c r="D35" s="9">
        <v>29.76</v>
      </c>
      <c r="E35" s="12">
        <f t="shared" si="3"/>
        <v>197.06</v>
      </c>
      <c r="F35" s="14">
        <v>1429</v>
      </c>
      <c r="G35" s="13">
        <v>29</v>
      </c>
      <c r="H35" s="96">
        <f t="shared" si="1"/>
        <v>158.72638208537438</v>
      </c>
      <c r="I35" s="96">
        <f t="shared" si="2"/>
        <v>137.9006298110567</v>
      </c>
      <c r="J35" s="91" t="s">
        <v>112</v>
      </c>
    </row>
    <row r="36" spans="1:10" ht="12.75">
      <c r="A36" s="97">
        <v>30</v>
      </c>
      <c r="B36" s="11" t="s">
        <v>36</v>
      </c>
      <c r="C36" s="8">
        <v>226.81</v>
      </c>
      <c r="D36" s="9">
        <v>25.31</v>
      </c>
      <c r="E36" s="12">
        <f t="shared" si="3"/>
        <v>201.5</v>
      </c>
      <c r="F36" s="98">
        <v>1289.5</v>
      </c>
      <c r="G36" s="98">
        <v>24</v>
      </c>
      <c r="H36" s="96">
        <f t="shared" si="1"/>
        <v>175.88987979837145</v>
      </c>
      <c r="I36" s="96">
        <f t="shared" si="2"/>
        <v>156.26211709965102</v>
      </c>
      <c r="J36" s="91"/>
    </row>
    <row r="37" spans="1:10" ht="12.75">
      <c r="A37" s="94">
        <v>31</v>
      </c>
      <c r="B37" s="11" t="s">
        <v>37</v>
      </c>
      <c r="C37" s="8">
        <v>562</v>
      </c>
      <c r="D37" s="9">
        <v>76.72</v>
      </c>
      <c r="E37" s="12">
        <f t="shared" si="3"/>
        <v>485.28</v>
      </c>
      <c r="F37" s="98">
        <v>2980.6</v>
      </c>
      <c r="G37" s="98">
        <v>60</v>
      </c>
      <c r="H37" s="96">
        <f t="shared" si="1"/>
        <v>188.55264040797158</v>
      </c>
      <c r="I37" s="96">
        <f t="shared" si="2"/>
        <v>162.81285647185132</v>
      </c>
      <c r="J37" s="91"/>
    </row>
    <row r="38" spans="1:10" ht="25.5">
      <c r="A38" s="97">
        <v>32</v>
      </c>
      <c r="B38" s="11" t="s">
        <v>38</v>
      </c>
      <c r="C38" s="8">
        <v>535.52</v>
      </c>
      <c r="D38" s="9">
        <v>68.13</v>
      </c>
      <c r="E38" s="12">
        <f t="shared" si="3"/>
        <v>467.39</v>
      </c>
      <c r="F38" s="98">
        <v>2867.7</v>
      </c>
      <c r="G38" s="98">
        <v>50</v>
      </c>
      <c r="H38" s="96">
        <f t="shared" si="1"/>
        <v>186.74198835303554</v>
      </c>
      <c r="I38" s="96">
        <f t="shared" si="2"/>
        <v>162.98427311085538</v>
      </c>
      <c r="J38" s="91" t="s">
        <v>121</v>
      </c>
    </row>
    <row r="39" spans="1:10" ht="12.75">
      <c r="A39" s="94">
        <v>33</v>
      </c>
      <c r="B39" s="11" t="s">
        <v>39</v>
      </c>
      <c r="C39" s="8">
        <v>167.74</v>
      </c>
      <c r="D39" s="9">
        <v>18.92</v>
      </c>
      <c r="E39" s="12">
        <f t="shared" si="3"/>
        <v>148.82</v>
      </c>
      <c r="F39" s="98">
        <v>874.4</v>
      </c>
      <c r="G39" s="98">
        <v>18</v>
      </c>
      <c r="H39" s="96">
        <f aca="true" t="shared" si="4" ref="H39:H67">C39/F39*1000</f>
        <v>191.8344007319305</v>
      </c>
      <c r="I39" s="96">
        <f aca="true" t="shared" si="5" ref="I39:I67">E39/F39*1000</f>
        <v>170.19670631290026</v>
      </c>
      <c r="J39" s="91"/>
    </row>
    <row r="40" spans="1:10" ht="12.75">
      <c r="A40" s="97">
        <v>34</v>
      </c>
      <c r="B40" s="11" t="s">
        <v>40</v>
      </c>
      <c r="C40" s="8">
        <v>270</v>
      </c>
      <c r="D40" s="9">
        <v>31.76</v>
      </c>
      <c r="E40" s="12">
        <f t="shared" si="3"/>
        <v>238.24</v>
      </c>
      <c r="F40" s="98">
        <v>1320.5</v>
      </c>
      <c r="G40" s="98">
        <v>24</v>
      </c>
      <c r="H40" s="96">
        <f t="shared" si="4"/>
        <v>204.46800454373343</v>
      </c>
      <c r="I40" s="96">
        <f t="shared" si="5"/>
        <v>180.41650889814466</v>
      </c>
      <c r="J40" s="91"/>
    </row>
    <row r="41" spans="1:10" ht="12.75">
      <c r="A41" s="94">
        <v>35</v>
      </c>
      <c r="B41" s="11" t="s">
        <v>41</v>
      </c>
      <c r="C41" s="8">
        <v>282.64</v>
      </c>
      <c r="D41" s="9">
        <v>35.76</v>
      </c>
      <c r="E41" s="12">
        <f t="shared" si="3"/>
        <v>246.88</v>
      </c>
      <c r="F41" s="14">
        <v>1612.7</v>
      </c>
      <c r="G41" s="98">
        <v>33</v>
      </c>
      <c r="H41" s="96">
        <f t="shared" si="4"/>
        <v>175.25888261921</v>
      </c>
      <c r="I41" s="96">
        <f t="shared" si="5"/>
        <v>153.0848886959757</v>
      </c>
      <c r="J41" s="91"/>
    </row>
    <row r="42" spans="1:10" ht="12.75">
      <c r="A42" s="97">
        <v>36</v>
      </c>
      <c r="B42" s="11" t="s">
        <v>42</v>
      </c>
      <c r="C42" s="8">
        <v>408.57</v>
      </c>
      <c r="D42" s="9">
        <v>67.83</v>
      </c>
      <c r="E42" s="12">
        <f t="shared" si="3"/>
        <v>340.74</v>
      </c>
      <c r="F42" s="98">
        <v>2419.3</v>
      </c>
      <c r="G42" s="98">
        <v>55</v>
      </c>
      <c r="H42" s="96">
        <f t="shared" si="4"/>
        <v>168.87942793369982</v>
      </c>
      <c r="I42" s="96">
        <f t="shared" si="5"/>
        <v>140.8423924275617</v>
      </c>
      <c r="J42" s="91"/>
    </row>
    <row r="43" spans="1:10" ht="12.75">
      <c r="A43" s="94">
        <v>37</v>
      </c>
      <c r="B43" s="11" t="s">
        <v>43</v>
      </c>
      <c r="C43" s="8">
        <v>421.99</v>
      </c>
      <c r="D43" s="9">
        <v>53.12</v>
      </c>
      <c r="E43" s="12">
        <f t="shared" si="3"/>
        <v>368.87</v>
      </c>
      <c r="F43" s="98">
        <v>2566.9</v>
      </c>
      <c r="G43" s="98">
        <v>55</v>
      </c>
      <c r="H43" s="96">
        <f t="shared" si="4"/>
        <v>164.39674315321983</v>
      </c>
      <c r="I43" s="96">
        <f t="shared" si="5"/>
        <v>143.70252055007987</v>
      </c>
      <c r="J43" s="91"/>
    </row>
    <row r="44" spans="1:10" ht="12.75">
      <c r="A44" s="97">
        <v>38</v>
      </c>
      <c r="B44" s="11" t="s">
        <v>44</v>
      </c>
      <c r="C44" s="8">
        <v>494.23</v>
      </c>
      <c r="D44" s="9">
        <v>64.05</v>
      </c>
      <c r="E44" s="12">
        <f t="shared" si="3"/>
        <v>430.18</v>
      </c>
      <c r="F44" s="98">
        <v>2827.5</v>
      </c>
      <c r="G44" s="98">
        <v>55</v>
      </c>
      <c r="H44" s="96">
        <f t="shared" si="4"/>
        <v>174.79398762157382</v>
      </c>
      <c r="I44" s="96">
        <f t="shared" si="5"/>
        <v>152.1414677276746</v>
      </c>
      <c r="J44" s="91"/>
    </row>
    <row r="45" spans="1:10" ht="12.75">
      <c r="A45" s="94">
        <v>39</v>
      </c>
      <c r="B45" s="11" t="s">
        <v>45</v>
      </c>
      <c r="C45" s="8">
        <v>531.08</v>
      </c>
      <c r="D45" s="9">
        <v>48.72</v>
      </c>
      <c r="E45" s="12">
        <f t="shared" si="3"/>
        <v>482.36</v>
      </c>
      <c r="F45" s="98">
        <v>2965.3</v>
      </c>
      <c r="G45" s="98">
        <v>55</v>
      </c>
      <c r="H45" s="96">
        <f t="shared" si="4"/>
        <v>179.09823626614508</v>
      </c>
      <c r="I45" s="96">
        <f t="shared" si="5"/>
        <v>162.66819546083028</v>
      </c>
      <c r="J45" s="91"/>
    </row>
    <row r="46" spans="1:10" ht="12.75">
      <c r="A46" s="97">
        <v>40</v>
      </c>
      <c r="B46" s="11" t="s">
        <v>46</v>
      </c>
      <c r="C46" s="8">
        <v>538.97</v>
      </c>
      <c r="D46" s="9">
        <v>77.79</v>
      </c>
      <c r="E46" s="12">
        <f aca="true" t="shared" si="6" ref="E46:E66">C46-D46</f>
        <v>461.18</v>
      </c>
      <c r="F46" s="98">
        <v>2618.7</v>
      </c>
      <c r="G46" s="98">
        <v>75</v>
      </c>
      <c r="H46" s="96">
        <f t="shared" si="4"/>
        <v>205.8158628327033</v>
      </c>
      <c r="I46" s="96">
        <f t="shared" si="5"/>
        <v>176.11028372856762</v>
      </c>
      <c r="J46" s="91"/>
    </row>
    <row r="47" spans="1:10" ht="12.75">
      <c r="A47" s="94">
        <v>41</v>
      </c>
      <c r="B47" s="11" t="s">
        <v>47</v>
      </c>
      <c r="C47" s="8">
        <v>356.5</v>
      </c>
      <c r="D47" s="9">
        <v>52.91</v>
      </c>
      <c r="E47" s="12">
        <f t="shared" si="6"/>
        <v>303.59000000000003</v>
      </c>
      <c r="F47" s="14">
        <v>2140.8</v>
      </c>
      <c r="G47" s="98">
        <v>42</v>
      </c>
      <c r="H47" s="96">
        <f t="shared" si="4"/>
        <v>166.52653213751867</v>
      </c>
      <c r="I47" s="96">
        <f t="shared" si="5"/>
        <v>141.81147234678627</v>
      </c>
      <c r="J47" s="91" t="s">
        <v>119</v>
      </c>
    </row>
    <row r="48" spans="1:10" ht="12.75">
      <c r="A48" s="97">
        <v>42</v>
      </c>
      <c r="B48" s="11" t="s">
        <v>48</v>
      </c>
      <c r="C48" s="8">
        <v>165.6</v>
      </c>
      <c r="D48" s="9">
        <v>19.72</v>
      </c>
      <c r="E48" s="12">
        <f t="shared" si="6"/>
        <v>145.88</v>
      </c>
      <c r="F48" s="98">
        <v>1117.7</v>
      </c>
      <c r="G48" s="98">
        <v>20</v>
      </c>
      <c r="H48" s="96">
        <f t="shared" si="4"/>
        <v>148.16140288091614</v>
      </c>
      <c r="I48" s="96">
        <f t="shared" si="5"/>
        <v>130.5180280934061</v>
      </c>
      <c r="J48" s="91" t="s">
        <v>100</v>
      </c>
    </row>
    <row r="49" spans="1:10" ht="12.75">
      <c r="A49" s="94">
        <v>43</v>
      </c>
      <c r="B49" s="11" t="s">
        <v>49</v>
      </c>
      <c r="C49" s="8">
        <v>248.55</v>
      </c>
      <c r="D49" s="9">
        <v>34.5</v>
      </c>
      <c r="E49" s="12">
        <f t="shared" si="6"/>
        <v>214.05</v>
      </c>
      <c r="F49" s="98">
        <v>1296.6</v>
      </c>
      <c r="G49" s="98">
        <v>24</v>
      </c>
      <c r="H49" s="96">
        <f t="shared" si="4"/>
        <v>191.69366034243407</v>
      </c>
      <c r="I49" s="96">
        <f t="shared" si="5"/>
        <v>165.0856085145766</v>
      </c>
      <c r="J49" s="91"/>
    </row>
    <row r="50" spans="1:10" ht="12.75">
      <c r="A50" s="97">
        <v>44</v>
      </c>
      <c r="B50" s="11" t="s">
        <v>50</v>
      </c>
      <c r="C50" s="8">
        <v>271.5</v>
      </c>
      <c r="D50" s="9">
        <v>37.29</v>
      </c>
      <c r="E50" s="12">
        <f t="shared" si="6"/>
        <v>234.21</v>
      </c>
      <c r="F50" s="98">
        <v>1377.7</v>
      </c>
      <c r="G50" s="98">
        <v>24</v>
      </c>
      <c r="H50" s="96">
        <f t="shared" si="4"/>
        <v>197.06757639544168</v>
      </c>
      <c r="I50" s="96">
        <f t="shared" si="5"/>
        <v>170.00072584742688</v>
      </c>
      <c r="J50" s="91"/>
    </row>
    <row r="51" spans="1:10" ht="12.75">
      <c r="A51" s="94">
        <v>45</v>
      </c>
      <c r="B51" s="11" t="s">
        <v>51</v>
      </c>
      <c r="C51" s="8">
        <v>700.27</v>
      </c>
      <c r="D51" s="9">
        <v>69.02</v>
      </c>
      <c r="E51" s="12">
        <f t="shared" si="6"/>
        <v>631.25</v>
      </c>
      <c r="F51" s="98">
        <v>3230.4</v>
      </c>
      <c r="G51" s="98">
        <v>78</v>
      </c>
      <c r="H51" s="96">
        <f t="shared" si="4"/>
        <v>216.7750123823675</v>
      </c>
      <c r="I51" s="96">
        <f t="shared" si="5"/>
        <v>195.40923724616147</v>
      </c>
      <c r="J51" s="91"/>
    </row>
    <row r="52" spans="1:10" ht="25.5">
      <c r="A52" s="97">
        <v>46</v>
      </c>
      <c r="B52" s="11" t="s">
        <v>64</v>
      </c>
      <c r="C52" s="8">
        <v>145.94</v>
      </c>
      <c r="D52" s="9">
        <v>0</v>
      </c>
      <c r="E52" s="12">
        <f t="shared" si="6"/>
        <v>145.94</v>
      </c>
      <c r="F52" s="98">
        <v>1051.7</v>
      </c>
      <c r="G52" s="98">
        <v>24</v>
      </c>
      <c r="H52" s="96">
        <f t="shared" si="4"/>
        <v>138.76580773984975</v>
      </c>
      <c r="I52" s="96">
        <f t="shared" si="5"/>
        <v>138.76580773984975</v>
      </c>
      <c r="J52" s="91" t="s">
        <v>98</v>
      </c>
    </row>
    <row r="53" spans="1:20" ht="12.75">
      <c r="A53" s="94">
        <v>47</v>
      </c>
      <c r="B53" s="11" t="s">
        <v>117</v>
      </c>
      <c r="C53" s="8">
        <v>124.49</v>
      </c>
      <c r="D53" s="9">
        <v>17.01</v>
      </c>
      <c r="E53" s="12">
        <f t="shared" si="6"/>
        <v>107.47999999999999</v>
      </c>
      <c r="F53" s="100">
        <v>544.3</v>
      </c>
      <c r="G53" s="98">
        <v>12</v>
      </c>
      <c r="H53" s="96">
        <f t="shared" si="4"/>
        <v>228.71578173801214</v>
      </c>
      <c r="I53" s="96">
        <f t="shared" si="5"/>
        <v>197.46463347418702</v>
      </c>
      <c r="J53" s="91"/>
      <c r="Q53" s="101"/>
      <c r="R53" s="101"/>
      <c r="S53" s="101"/>
      <c r="T53" s="101"/>
    </row>
    <row r="54" spans="1:20" ht="12.75">
      <c r="A54" s="97">
        <v>48</v>
      </c>
      <c r="B54" s="11" t="s">
        <v>118</v>
      </c>
      <c r="C54" s="8">
        <v>356.43</v>
      </c>
      <c r="D54" s="9">
        <v>48.17</v>
      </c>
      <c r="E54" s="12">
        <f t="shared" si="6"/>
        <v>308.26</v>
      </c>
      <c r="F54" s="100">
        <v>1814</v>
      </c>
      <c r="G54" s="98">
        <v>43</v>
      </c>
      <c r="H54" s="96">
        <f t="shared" si="4"/>
        <v>196.48842337375964</v>
      </c>
      <c r="I54" s="96">
        <f t="shared" si="5"/>
        <v>169.93384785005512</v>
      </c>
      <c r="J54" s="91"/>
      <c r="Q54" s="101"/>
      <c r="R54" s="101"/>
      <c r="S54" s="101"/>
      <c r="T54" s="101"/>
    </row>
    <row r="55" spans="1:10" ht="12.75">
      <c r="A55" s="94">
        <v>49</v>
      </c>
      <c r="B55" s="11" t="s">
        <v>52</v>
      </c>
      <c r="C55" s="8">
        <v>394.45</v>
      </c>
      <c r="D55" s="9">
        <v>63.33</v>
      </c>
      <c r="E55" s="12">
        <f t="shared" si="6"/>
        <v>331.12</v>
      </c>
      <c r="F55" s="98">
        <v>2170.7</v>
      </c>
      <c r="G55" s="98">
        <v>45</v>
      </c>
      <c r="H55" s="96">
        <f t="shared" si="4"/>
        <v>181.7155756207675</v>
      </c>
      <c r="I55" s="96">
        <f t="shared" si="5"/>
        <v>152.5406550882204</v>
      </c>
      <c r="J55" s="91"/>
    </row>
    <row r="56" spans="1:10" ht="12.75">
      <c r="A56" s="97">
        <v>50</v>
      </c>
      <c r="B56" s="11" t="s">
        <v>53</v>
      </c>
      <c r="C56" s="8">
        <v>228.42</v>
      </c>
      <c r="D56" s="9">
        <v>25.03</v>
      </c>
      <c r="E56" s="12">
        <f t="shared" si="6"/>
        <v>203.39</v>
      </c>
      <c r="F56" s="98">
        <v>1251.3</v>
      </c>
      <c r="G56" s="98">
        <v>22</v>
      </c>
      <c r="H56" s="96">
        <f t="shared" si="4"/>
        <v>182.54615200191802</v>
      </c>
      <c r="I56" s="96">
        <f t="shared" si="5"/>
        <v>162.5429553264605</v>
      </c>
      <c r="J56" s="91"/>
    </row>
    <row r="57" spans="1:10" ht="12.75">
      <c r="A57" s="94">
        <v>51</v>
      </c>
      <c r="B57" s="11" t="s">
        <v>54</v>
      </c>
      <c r="C57" s="8">
        <v>403</v>
      </c>
      <c r="D57" s="9">
        <v>54.62</v>
      </c>
      <c r="E57" s="12">
        <f t="shared" si="6"/>
        <v>348.38</v>
      </c>
      <c r="F57" s="98">
        <v>2151.3</v>
      </c>
      <c r="G57" s="98">
        <v>42</v>
      </c>
      <c r="H57" s="96">
        <f t="shared" si="4"/>
        <v>187.32859201413098</v>
      </c>
      <c r="I57" s="96">
        <f t="shared" si="5"/>
        <v>161.93929252080136</v>
      </c>
      <c r="J57" s="91"/>
    </row>
    <row r="58" spans="1:10" ht="12.75">
      <c r="A58" s="97">
        <v>52</v>
      </c>
      <c r="B58" s="11" t="s">
        <v>55</v>
      </c>
      <c r="C58" s="8">
        <v>220.66</v>
      </c>
      <c r="D58" s="9">
        <v>34.18</v>
      </c>
      <c r="E58" s="12">
        <f t="shared" si="6"/>
        <v>186.48</v>
      </c>
      <c r="F58" s="98">
        <v>1373.9</v>
      </c>
      <c r="G58" s="98">
        <v>28</v>
      </c>
      <c r="H58" s="96">
        <f t="shared" si="4"/>
        <v>160.60848678943154</v>
      </c>
      <c r="I58" s="96">
        <f t="shared" si="5"/>
        <v>135.73040250382124</v>
      </c>
      <c r="J58" s="91"/>
    </row>
    <row r="59" spans="1:10" ht="12.75">
      <c r="A59" s="94">
        <v>53</v>
      </c>
      <c r="B59" s="11" t="s">
        <v>56</v>
      </c>
      <c r="C59" s="8">
        <v>548.44</v>
      </c>
      <c r="D59" s="9">
        <v>71.48</v>
      </c>
      <c r="E59" s="12">
        <f t="shared" si="6"/>
        <v>476.96000000000004</v>
      </c>
      <c r="F59" s="98">
        <v>2860.6</v>
      </c>
      <c r="G59" s="98">
        <v>56</v>
      </c>
      <c r="H59" s="96">
        <f t="shared" si="4"/>
        <v>191.72201636020418</v>
      </c>
      <c r="I59" s="96">
        <f t="shared" si="5"/>
        <v>166.73425155561773</v>
      </c>
      <c r="J59" s="91"/>
    </row>
    <row r="60" spans="1:10" ht="12.75">
      <c r="A60" s="97">
        <v>54</v>
      </c>
      <c r="B60" s="11" t="s">
        <v>57</v>
      </c>
      <c r="C60" s="8">
        <v>417.33</v>
      </c>
      <c r="D60" s="9">
        <v>48.09</v>
      </c>
      <c r="E60" s="12">
        <f t="shared" si="6"/>
        <v>369.24</v>
      </c>
      <c r="F60" s="98">
        <v>2159.7</v>
      </c>
      <c r="G60" s="98">
        <v>42</v>
      </c>
      <c r="H60" s="96">
        <f t="shared" si="4"/>
        <v>193.23517155160442</v>
      </c>
      <c r="I60" s="96">
        <f t="shared" si="5"/>
        <v>170.96819002639256</v>
      </c>
      <c r="J60" s="91"/>
    </row>
    <row r="61" spans="1:10" ht="12.75">
      <c r="A61" s="94">
        <v>55</v>
      </c>
      <c r="B61" s="11" t="s">
        <v>59</v>
      </c>
      <c r="C61" s="8">
        <v>142.69</v>
      </c>
      <c r="D61" s="9">
        <v>20.63</v>
      </c>
      <c r="E61" s="12">
        <f t="shared" si="6"/>
        <v>122.06</v>
      </c>
      <c r="F61" s="14">
        <v>709</v>
      </c>
      <c r="G61" s="98">
        <v>18</v>
      </c>
      <c r="H61" s="96">
        <f t="shared" si="4"/>
        <v>201.25528913963328</v>
      </c>
      <c r="I61" s="96">
        <f t="shared" si="5"/>
        <v>172.15796897038084</v>
      </c>
      <c r="J61" s="91"/>
    </row>
    <row r="62" spans="1:10" ht="12.75">
      <c r="A62" s="97">
        <v>56</v>
      </c>
      <c r="B62" s="11" t="s">
        <v>60</v>
      </c>
      <c r="C62" s="8">
        <v>195.01</v>
      </c>
      <c r="D62" s="9">
        <v>25.91</v>
      </c>
      <c r="E62" s="12">
        <f t="shared" si="6"/>
        <v>169.1</v>
      </c>
      <c r="F62" s="98">
        <v>1139.8</v>
      </c>
      <c r="G62" s="98">
        <v>18</v>
      </c>
      <c r="H62" s="96">
        <f t="shared" si="4"/>
        <v>171.09141954728898</v>
      </c>
      <c r="I62" s="96">
        <f t="shared" si="5"/>
        <v>148.35936129145463</v>
      </c>
      <c r="J62" s="91"/>
    </row>
    <row r="63" spans="1:10" ht="12.75">
      <c r="A63" s="94">
        <v>57</v>
      </c>
      <c r="B63" s="11" t="s">
        <v>61</v>
      </c>
      <c r="C63" s="8">
        <v>209.14</v>
      </c>
      <c r="D63" s="9">
        <v>28.42</v>
      </c>
      <c r="E63" s="12">
        <f t="shared" si="6"/>
        <v>180.71999999999997</v>
      </c>
      <c r="F63" s="98">
        <v>1062.3</v>
      </c>
      <c r="G63" s="98">
        <v>24</v>
      </c>
      <c r="H63" s="96">
        <f t="shared" si="4"/>
        <v>196.87470582697918</v>
      </c>
      <c r="I63" s="96">
        <f t="shared" si="5"/>
        <v>170.12143462298783</v>
      </c>
      <c r="J63" s="123" t="s">
        <v>92</v>
      </c>
    </row>
    <row r="64" spans="1:10" ht="12.75">
      <c r="A64" s="97">
        <v>58</v>
      </c>
      <c r="B64" s="11" t="s">
        <v>62</v>
      </c>
      <c r="C64" s="8">
        <v>156.58</v>
      </c>
      <c r="D64" s="9">
        <v>14.1</v>
      </c>
      <c r="E64" s="12">
        <f t="shared" si="6"/>
        <v>142.48000000000002</v>
      </c>
      <c r="F64" s="98">
        <v>734.6</v>
      </c>
      <c r="G64" s="98">
        <v>18</v>
      </c>
      <c r="H64" s="96">
        <f t="shared" si="4"/>
        <v>213.15001361285056</v>
      </c>
      <c r="I64" s="96">
        <f t="shared" si="5"/>
        <v>193.9558943642799</v>
      </c>
      <c r="J64" s="124"/>
    </row>
    <row r="65" spans="1:10" ht="12.75">
      <c r="A65" s="94">
        <v>59</v>
      </c>
      <c r="B65" s="11" t="s">
        <v>65</v>
      </c>
      <c r="C65" s="8">
        <v>118.74</v>
      </c>
      <c r="D65" s="9">
        <v>16.15</v>
      </c>
      <c r="E65" s="12">
        <f t="shared" si="6"/>
        <v>102.59</v>
      </c>
      <c r="F65" s="14">
        <v>642</v>
      </c>
      <c r="G65" s="98">
        <v>12</v>
      </c>
      <c r="H65" s="96">
        <f t="shared" si="4"/>
        <v>184.9532710280374</v>
      </c>
      <c r="I65" s="96">
        <f t="shared" si="5"/>
        <v>159.797507788162</v>
      </c>
      <c r="J65" s="123" t="s">
        <v>92</v>
      </c>
    </row>
    <row r="66" spans="1:10" ht="13.5" thickBot="1">
      <c r="A66" s="97">
        <v>60</v>
      </c>
      <c r="B66" s="15" t="s">
        <v>66</v>
      </c>
      <c r="C66" s="8">
        <v>126.12</v>
      </c>
      <c r="D66" s="9">
        <v>18.13</v>
      </c>
      <c r="E66" s="102">
        <f t="shared" si="6"/>
        <v>107.99000000000001</v>
      </c>
      <c r="F66" s="103">
        <v>685.2</v>
      </c>
      <c r="G66" s="104">
        <v>12</v>
      </c>
      <c r="H66" s="105">
        <f t="shared" si="4"/>
        <v>184.0630472854641</v>
      </c>
      <c r="I66" s="105">
        <f t="shared" si="5"/>
        <v>157.60361938120258</v>
      </c>
      <c r="J66" s="125"/>
    </row>
    <row r="67" spans="1:10" ht="13.5" thickBot="1">
      <c r="A67" s="16"/>
      <c r="B67" s="106" t="s">
        <v>4</v>
      </c>
      <c r="C67" s="107">
        <f>SUM(C7:C66)</f>
        <v>17053.98</v>
      </c>
      <c r="D67" s="108">
        <f>SUM(D7:D66)</f>
        <v>2126.6099999999997</v>
      </c>
      <c r="E67" s="109">
        <f>SUM(E7:E66)</f>
        <v>14927.369999999997</v>
      </c>
      <c r="F67" s="110">
        <f>SUM(F7:F66)</f>
        <v>91719.8</v>
      </c>
      <c r="G67" s="111">
        <f>SUM(G7:G66)</f>
        <v>1942</v>
      </c>
      <c r="H67" s="110">
        <f t="shared" si="4"/>
        <v>185.9356431217687</v>
      </c>
      <c r="I67" s="110">
        <f t="shared" si="5"/>
        <v>162.7497007189287</v>
      </c>
      <c r="J67" s="126"/>
    </row>
    <row r="68" spans="1:10" ht="12.75">
      <c r="A68" s="6"/>
      <c r="B68" s="112"/>
      <c r="C68" s="113"/>
      <c r="D68" s="113"/>
      <c r="E68" s="113"/>
      <c r="F68" s="114"/>
      <c r="G68" s="112"/>
      <c r="H68" s="114"/>
      <c r="I68" s="114"/>
      <c r="J68" s="127"/>
    </row>
    <row r="69" spans="1:10" ht="12.75">
      <c r="A69" s="6"/>
      <c r="B69" s="112"/>
      <c r="C69" s="113"/>
      <c r="D69" s="113"/>
      <c r="E69" s="113"/>
      <c r="F69" s="114"/>
      <c r="G69" s="112"/>
      <c r="H69" s="114"/>
      <c r="I69" s="114"/>
      <c r="J69" s="127"/>
    </row>
    <row r="70" spans="1:10" ht="12.75">
      <c r="A70" s="6"/>
      <c r="B70" s="112"/>
      <c r="C70" s="113"/>
      <c r="D70" s="113"/>
      <c r="E70" s="113"/>
      <c r="F70" s="114"/>
      <c r="G70" s="112"/>
      <c r="H70" s="114"/>
      <c r="I70" s="114"/>
      <c r="J70" s="127"/>
    </row>
    <row r="71" spans="1:10" ht="12.75">
      <c r="A71" s="6"/>
      <c r="B71" s="112"/>
      <c r="C71" s="113"/>
      <c r="D71" s="113"/>
      <c r="E71" s="113"/>
      <c r="F71" s="114"/>
      <c r="G71" s="112"/>
      <c r="H71" s="114"/>
      <c r="I71" s="114"/>
      <c r="J71" s="127"/>
    </row>
    <row r="72" spans="1:10" ht="12.75">
      <c r="A72" s="6"/>
      <c r="B72" s="112"/>
      <c r="C72" s="113"/>
      <c r="D72" s="113"/>
      <c r="E72" s="113"/>
      <c r="F72" s="114"/>
      <c r="G72" s="112"/>
      <c r="H72" s="114"/>
      <c r="I72" s="114"/>
      <c r="J72" s="127"/>
    </row>
    <row r="73" ht="12.75">
      <c r="L73" s="115"/>
    </row>
    <row r="75" spans="3:7" ht="12.75">
      <c r="C75" s="128" t="s">
        <v>128</v>
      </c>
      <c r="D75" s="129"/>
      <c r="E75" s="129"/>
      <c r="F75" s="129"/>
      <c r="G75" s="130"/>
    </row>
    <row r="76" spans="3:7" ht="12.75">
      <c r="C76" s="131" t="s">
        <v>129</v>
      </c>
      <c r="D76" s="132"/>
      <c r="E76" s="132"/>
      <c r="F76" s="132"/>
      <c r="G76" s="133"/>
    </row>
  </sheetData>
  <sheetProtection/>
  <mergeCells count="16">
    <mergeCell ref="C5:C6"/>
    <mergeCell ref="D5:D6"/>
    <mergeCell ref="E5:E6"/>
    <mergeCell ref="A6:B6"/>
    <mergeCell ref="C75:G75"/>
    <mergeCell ref="C76:G76"/>
    <mergeCell ref="J63:J64"/>
    <mergeCell ref="J65:J66"/>
    <mergeCell ref="A2:J2"/>
    <mergeCell ref="G4:G6"/>
    <mergeCell ref="J4:J6"/>
    <mergeCell ref="F4:F6"/>
    <mergeCell ref="H4:H6"/>
    <mergeCell ref="I4:I6"/>
    <mergeCell ref="C4:E4"/>
    <mergeCell ref="A5:B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8" sqref="C18:D20"/>
    </sheetView>
  </sheetViews>
  <sheetFormatPr defaultColWidth="9.140625" defaultRowHeight="12.75"/>
  <cols>
    <col min="1" max="1" width="5.8515625" style="18" customWidth="1"/>
    <col min="2" max="2" width="36.57421875" style="18" customWidth="1"/>
    <col min="3" max="3" width="13.28125" style="18" customWidth="1"/>
    <col min="4" max="4" width="8.57421875" style="18" customWidth="1"/>
    <col min="5" max="6" width="10.28125" style="18" customWidth="1"/>
    <col min="7" max="7" width="11.00390625" style="18" customWidth="1"/>
    <col min="8" max="8" width="9.140625" style="17" customWidth="1"/>
    <col min="9" max="9" width="14.140625" style="18" customWidth="1"/>
    <col min="10" max="10" width="14.421875" style="17" customWidth="1"/>
    <col min="11" max="11" width="40.00390625" style="17" customWidth="1"/>
    <col min="12" max="12" width="5.7109375" style="17" customWidth="1"/>
    <col min="13" max="13" width="6.140625" style="17" customWidth="1"/>
    <col min="14" max="14" width="5.8515625" style="17" customWidth="1"/>
    <col min="15" max="15" width="5.57421875" style="17" customWidth="1"/>
    <col min="16" max="16" width="5.8515625" style="17" customWidth="1"/>
    <col min="17" max="17" width="5.421875" style="17" customWidth="1"/>
    <col min="18" max="18" width="5.57421875" style="17" customWidth="1"/>
    <col min="19" max="19" width="5.8515625" style="17" customWidth="1"/>
    <col min="20" max="21" width="5.7109375" style="17" customWidth="1"/>
    <col min="22" max="16384" width="9.140625" style="17" customWidth="1"/>
  </cols>
  <sheetData>
    <row r="2" spans="1:10" ht="15">
      <c r="A2" s="58" t="s">
        <v>124</v>
      </c>
      <c r="B2" s="58"/>
      <c r="C2" s="58"/>
      <c r="D2" s="58"/>
      <c r="E2" s="58"/>
      <c r="F2" s="58"/>
      <c r="G2" s="58"/>
      <c r="H2" s="58"/>
      <c r="I2" s="58"/>
      <c r="J2" s="58"/>
    </row>
    <row r="3" ht="15.75" thickBot="1"/>
    <row r="4" spans="1:11" ht="18" customHeight="1">
      <c r="A4" s="19" t="s">
        <v>69</v>
      </c>
      <c r="B4" s="20" t="s">
        <v>5</v>
      </c>
      <c r="C4" s="62" t="s">
        <v>86</v>
      </c>
      <c r="D4" s="59" t="s">
        <v>114</v>
      </c>
      <c r="E4" s="60"/>
      <c r="F4" s="61"/>
      <c r="G4" s="65" t="s">
        <v>125</v>
      </c>
      <c r="H4" s="66" t="s">
        <v>89</v>
      </c>
      <c r="I4" s="67" t="s">
        <v>126</v>
      </c>
      <c r="J4" s="68" t="s">
        <v>127</v>
      </c>
      <c r="K4" s="87" t="s">
        <v>90</v>
      </c>
    </row>
    <row r="5" spans="1:11" ht="15.75" customHeight="1">
      <c r="A5" s="21" t="s">
        <v>3</v>
      </c>
      <c r="B5" s="22"/>
      <c r="C5" s="63"/>
      <c r="D5" s="69" t="s">
        <v>67</v>
      </c>
      <c r="E5" s="70" t="s">
        <v>68</v>
      </c>
      <c r="F5" s="71" t="s">
        <v>72</v>
      </c>
      <c r="G5" s="72"/>
      <c r="H5" s="73"/>
      <c r="I5" s="74"/>
      <c r="J5" s="75"/>
      <c r="K5" s="88"/>
    </row>
    <row r="6" spans="1:21" ht="51.75" customHeight="1" thickBot="1">
      <c r="A6" s="134" t="s">
        <v>87</v>
      </c>
      <c r="B6" s="135"/>
      <c r="C6" s="64"/>
      <c r="D6" s="76"/>
      <c r="E6" s="77"/>
      <c r="F6" s="78"/>
      <c r="G6" s="79"/>
      <c r="H6" s="80"/>
      <c r="I6" s="81"/>
      <c r="J6" s="82"/>
      <c r="K6" s="89"/>
      <c r="L6" s="18"/>
      <c r="M6" s="18"/>
      <c r="N6" s="23"/>
      <c r="O6" s="23"/>
      <c r="P6" s="23"/>
      <c r="Q6" s="23"/>
      <c r="R6" s="23"/>
      <c r="S6" s="23"/>
      <c r="T6" s="23"/>
      <c r="U6" s="23"/>
    </row>
    <row r="7" spans="1:11" ht="28.5" customHeight="1">
      <c r="A7" s="24">
        <v>1</v>
      </c>
      <c r="B7" s="83" t="s">
        <v>105</v>
      </c>
      <c r="C7" s="25" t="s">
        <v>76</v>
      </c>
      <c r="D7" s="26">
        <v>185.01</v>
      </c>
      <c r="E7" s="27">
        <v>30.97</v>
      </c>
      <c r="F7" s="28">
        <f>D7-E7</f>
        <v>154.04</v>
      </c>
      <c r="G7" s="25">
        <v>1107.8</v>
      </c>
      <c r="H7" s="29">
        <v>24</v>
      </c>
      <c r="I7" s="30">
        <f>D7/G7*1000</f>
        <v>167.0066799061202</v>
      </c>
      <c r="J7" s="31">
        <f>F7/G7*1000</f>
        <v>139.05037010290667</v>
      </c>
      <c r="K7" s="90"/>
    </row>
    <row r="8" spans="1:11" ht="24.75" customHeight="1">
      <c r="A8" s="32">
        <v>2</v>
      </c>
      <c r="B8" s="84" t="s">
        <v>106</v>
      </c>
      <c r="C8" s="33" t="s">
        <v>78</v>
      </c>
      <c r="D8" s="34">
        <v>385.35</v>
      </c>
      <c r="E8" s="35">
        <v>46.7</v>
      </c>
      <c r="F8" s="36">
        <f aca="true" t="shared" si="0" ref="F8:F22">D8-E8</f>
        <v>338.65000000000003</v>
      </c>
      <c r="G8" s="37">
        <v>2072</v>
      </c>
      <c r="H8" s="38">
        <v>42</v>
      </c>
      <c r="I8" s="39">
        <f aca="true" t="shared" si="1" ref="I8:I22">D8/G8*1000</f>
        <v>185.97972972972974</v>
      </c>
      <c r="J8" s="40">
        <f aca="true" t="shared" si="2" ref="J8:J22">F8/G8*1000</f>
        <v>163.44111969111972</v>
      </c>
      <c r="K8" s="91"/>
    </row>
    <row r="9" spans="1:11" ht="27.75" customHeight="1">
      <c r="A9" s="32">
        <v>3</v>
      </c>
      <c r="B9" s="84" t="s">
        <v>107</v>
      </c>
      <c r="C9" s="33" t="s">
        <v>83</v>
      </c>
      <c r="D9" s="34">
        <v>210.3</v>
      </c>
      <c r="E9" s="35">
        <v>51.66</v>
      </c>
      <c r="F9" s="36">
        <f t="shared" si="0"/>
        <v>158.64000000000001</v>
      </c>
      <c r="G9" s="33">
        <v>2150.9</v>
      </c>
      <c r="H9" s="38">
        <v>38</v>
      </c>
      <c r="I9" s="39">
        <f t="shared" si="1"/>
        <v>97.77302524524619</v>
      </c>
      <c r="J9" s="40">
        <f t="shared" si="2"/>
        <v>73.7551722534753</v>
      </c>
      <c r="K9" s="91" t="s">
        <v>103</v>
      </c>
    </row>
    <row r="10" spans="1:11" ht="25.5" customHeight="1">
      <c r="A10" s="32">
        <v>4</v>
      </c>
      <c r="B10" s="84" t="s">
        <v>1</v>
      </c>
      <c r="C10" s="33" t="s">
        <v>77</v>
      </c>
      <c r="D10" s="34">
        <v>101.31</v>
      </c>
      <c r="E10" s="35">
        <v>17.4</v>
      </c>
      <c r="F10" s="36">
        <f t="shared" si="0"/>
        <v>83.91</v>
      </c>
      <c r="G10" s="33">
        <v>736.9</v>
      </c>
      <c r="H10" s="38">
        <v>12</v>
      </c>
      <c r="I10" s="39">
        <f t="shared" si="1"/>
        <v>137.4813407517981</v>
      </c>
      <c r="J10" s="40">
        <f t="shared" si="2"/>
        <v>113.86891029990501</v>
      </c>
      <c r="K10" s="91"/>
    </row>
    <row r="11" spans="1:11" ht="25.5" customHeight="1">
      <c r="A11" s="32">
        <v>5</v>
      </c>
      <c r="B11" s="84" t="s">
        <v>88</v>
      </c>
      <c r="C11" s="33" t="s">
        <v>84</v>
      </c>
      <c r="D11" s="34">
        <v>42.1</v>
      </c>
      <c r="E11" s="35">
        <v>0</v>
      </c>
      <c r="F11" s="36">
        <f t="shared" si="0"/>
        <v>42.1</v>
      </c>
      <c r="G11" s="33">
        <v>192.2</v>
      </c>
      <c r="H11" s="38">
        <v>3</v>
      </c>
      <c r="I11" s="39">
        <f t="shared" si="1"/>
        <v>219.04266389177943</v>
      </c>
      <c r="J11" s="40">
        <f t="shared" si="2"/>
        <v>219.04266389177943</v>
      </c>
      <c r="K11" s="91" t="s">
        <v>122</v>
      </c>
    </row>
    <row r="12" spans="1:11" ht="24.75" customHeight="1">
      <c r="A12" s="32">
        <v>6</v>
      </c>
      <c r="B12" s="84" t="s">
        <v>93</v>
      </c>
      <c r="C12" s="33" t="s">
        <v>74</v>
      </c>
      <c r="D12" s="34">
        <v>155.68</v>
      </c>
      <c r="E12" s="35">
        <v>57.95</v>
      </c>
      <c r="F12" s="36">
        <f t="shared" si="0"/>
        <v>97.73</v>
      </c>
      <c r="G12" s="33">
        <v>1750.9</v>
      </c>
      <c r="H12" s="38">
        <v>36</v>
      </c>
      <c r="I12" s="39">
        <f t="shared" si="1"/>
        <v>88.91427265977498</v>
      </c>
      <c r="J12" s="40">
        <f t="shared" si="2"/>
        <v>55.817008395682215</v>
      </c>
      <c r="K12" s="91" t="s">
        <v>103</v>
      </c>
    </row>
    <row r="13" spans="1:11" ht="15">
      <c r="A13" s="32">
        <v>7</v>
      </c>
      <c r="B13" s="85" t="s">
        <v>108</v>
      </c>
      <c r="C13" s="33" t="s">
        <v>80</v>
      </c>
      <c r="D13" s="34">
        <v>280.84</v>
      </c>
      <c r="E13" s="35">
        <v>38.92</v>
      </c>
      <c r="F13" s="36">
        <f t="shared" si="0"/>
        <v>241.91999999999996</v>
      </c>
      <c r="G13" s="33">
        <v>1406.3</v>
      </c>
      <c r="H13" s="38">
        <v>28</v>
      </c>
      <c r="I13" s="39">
        <f t="shared" si="1"/>
        <v>199.70134395221504</v>
      </c>
      <c r="J13" s="40">
        <f t="shared" si="2"/>
        <v>172.02588352414134</v>
      </c>
      <c r="K13" s="91"/>
    </row>
    <row r="14" spans="1:11" ht="15">
      <c r="A14" s="32">
        <v>8</v>
      </c>
      <c r="B14" s="85"/>
      <c r="C14" s="33" t="s">
        <v>81</v>
      </c>
      <c r="D14" s="34">
        <v>272.23</v>
      </c>
      <c r="E14" s="35">
        <v>22.76</v>
      </c>
      <c r="F14" s="36">
        <f t="shared" si="0"/>
        <v>249.47000000000003</v>
      </c>
      <c r="G14" s="33">
        <v>1409.3</v>
      </c>
      <c r="H14" s="38">
        <v>28</v>
      </c>
      <c r="I14" s="39">
        <f t="shared" si="1"/>
        <v>193.1668204072944</v>
      </c>
      <c r="J14" s="40">
        <f t="shared" si="2"/>
        <v>177.0169587738594</v>
      </c>
      <c r="K14" s="91"/>
    </row>
    <row r="15" spans="1:11" ht="15">
      <c r="A15" s="32">
        <v>9</v>
      </c>
      <c r="B15" s="84" t="s">
        <v>2</v>
      </c>
      <c r="C15" s="33" t="s">
        <v>85</v>
      </c>
      <c r="D15" s="34">
        <v>404.17</v>
      </c>
      <c r="E15" s="35">
        <v>0</v>
      </c>
      <c r="F15" s="36">
        <f t="shared" si="0"/>
        <v>404.17</v>
      </c>
      <c r="G15" s="33">
        <v>2442.1</v>
      </c>
      <c r="H15" s="38">
        <v>30</v>
      </c>
      <c r="I15" s="39">
        <f t="shared" si="1"/>
        <v>165.50100323492077</v>
      </c>
      <c r="J15" s="40">
        <f t="shared" si="2"/>
        <v>165.50100323492077</v>
      </c>
      <c r="K15" s="91" t="s">
        <v>123</v>
      </c>
    </row>
    <row r="16" spans="1:11" ht="25.5" customHeight="1">
      <c r="A16" s="32">
        <v>10</v>
      </c>
      <c r="B16" s="84" t="s">
        <v>109</v>
      </c>
      <c r="C16" s="33" t="s">
        <v>82</v>
      </c>
      <c r="D16" s="34">
        <v>386.02</v>
      </c>
      <c r="E16" s="35">
        <v>94.26</v>
      </c>
      <c r="F16" s="36">
        <f t="shared" si="0"/>
        <v>291.76</v>
      </c>
      <c r="G16" s="33">
        <v>3504.6</v>
      </c>
      <c r="H16" s="38">
        <v>62</v>
      </c>
      <c r="I16" s="39">
        <f t="shared" si="1"/>
        <v>110.14666438395251</v>
      </c>
      <c r="J16" s="40">
        <f t="shared" si="2"/>
        <v>83.2505849455002</v>
      </c>
      <c r="K16" s="91" t="s">
        <v>101</v>
      </c>
    </row>
    <row r="17" spans="1:11" ht="26.25">
      <c r="A17" s="32">
        <v>11</v>
      </c>
      <c r="B17" s="84" t="s">
        <v>110</v>
      </c>
      <c r="C17" s="33" t="s">
        <v>75</v>
      </c>
      <c r="D17" s="34">
        <v>110.97</v>
      </c>
      <c r="E17" s="35">
        <v>20.69</v>
      </c>
      <c r="F17" s="36">
        <f t="shared" si="0"/>
        <v>90.28</v>
      </c>
      <c r="G17" s="33">
        <v>644.6</v>
      </c>
      <c r="H17" s="38">
        <v>12</v>
      </c>
      <c r="I17" s="39">
        <f t="shared" si="1"/>
        <v>172.1532733478126</v>
      </c>
      <c r="J17" s="40">
        <f t="shared" si="2"/>
        <v>140.0558485882718</v>
      </c>
      <c r="K17" s="91"/>
    </row>
    <row r="18" spans="1:11" ht="15">
      <c r="A18" s="32">
        <v>12</v>
      </c>
      <c r="B18" s="84" t="s">
        <v>0</v>
      </c>
      <c r="C18" s="33" t="s">
        <v>70</v>
      </c>
      <c r="D18" s="34">
        <v>78.49</v>
      </c>
      <c r="E18" s="35">
        <v>0</v>
      </c>
      <c r="F18" s="36">
        <f t="shared" si="0"/>
        <v>78.49</v>
      </c>
      <c r="G18" s="33">
        <v>531.8</v>
      </c>
      <c r="H18" s="38">
        <v>12</v>
      </c>
      <c r="I18" s="39">
        <f t="shared" si="1"/>
        <v>147.59308010530276</v>
      </c>
      <c r="J18" s="40">
        <f t="shared" si="2"/>
        <v>147.59308010530276</v>
      </c>
      <c r="K18" s="91" t="s">
        <v>99</v>
      </c>
    </row>
    <row r="19" spans="1:11" ht="15">
      <c r="A19" s="32">
        <v>13</v>
      </c>
      <c r="B19" s="84" t="s">
        <v>94</v>
      </c>
      <c r="C19" s="33" t="s">
        <v>7</v>
      </c>
      <c r="D19" s="34">
        <v>185</v>
      </c>
      <c r="E19" s="35">
        <v>38.82</v>
      </c>
      <c r="F19" s="36">
        <f t="shared" si="0"/>
        <v>146.18</v>
      </c>
      <c r="G19" s="33">
        <v>1080.2</v>
      </c>
      <c r="H19" s="38">
        <v>18</v>
      </c>
      <c r="I19" s="39">
        <f t="shared" si="1"/>
        <v>171.26458063321607</v>
      </c>
      <c r="J19" s="40">
        <f t="shared" si="2"/>
        <v>135.32679133493798</v>
      </c>
      <c r="K19" s="91"/>
    </row>
    <row r="20" spans="1:11" ht="15">
      <c r="A20" s="32">
        <v>14</v>
      </c>
      <c r="B20" s="84" t="s">
        <v>116</v>
      </c>
      <c r="C20" s="33" t="s">
        <v>73</v>
      </c>
      <c r="D20" s="34">
        <v>151.42</v>
      </c>
      <c r="E20" s="35">
        <v>36.54</v>
      </c>
      <c r="F20" s="36">
        <f t="shared" si="0"/>
        <v>114.88</v>
      </c>
      <c r="G20" s="33">
        <v>2321.6</v>
      </c>
      <c r="H20" s="38">
        <v>28</v>
      </c>
      <c r="I20" s="39">
        <f t="shared" si="1"/>
        <v>65.2222605099931</v>
      </c>
      <c r="J20" s="40">
        <f t="shared" si="2"/>
        <v>49.48311509303929</v>
      </c>
      <c r="K20" s="91" t="s">
        <v>95</v>
      </c>
    </row>
    <row r="21" spans="1:11" ht="24.75" customHeight="1">
      <c r="A21" s="32">
        <v>15</v>
      </c>
      <c r="B21" s="84" t="s">
        <v>96</v>
      </c>
      <c r="C21" s="33" t="s">
        <v>33</v>
      </c>
      <c r="D21" s="34">
        <v>202.68</v>
      </c>
      <c r="E21" s="35">
        <v>30.87</v>
      </c>
      <c r="F21" s="36">
        <f t="shared" si="0"/>
        <v>171.81</v>
      </c>
      <c r="G21" s="33">
        <v>1201.6</v>
      </c>
      <c r="H21" s="38">
        <v>27</v>
      </c>
      <c r="I21" s="39">
        <f t="shared" si="1"/>
        <v>168.67509986684422</v>
      </c>
      <c r="J21" s="40">
        <f t="shared" si="2"/>
        <v>142.98435419440747</v>
      </c>
      <c r="K21" s="92"/>
    </row>
    <row r="22" spans="1:11" ht="26.25" customHeight="1">
      <c r="A22" s="32">
        <v>16</v>
      </c>
      <c r="B22" s="84" t="s">
        <v>97</v>
      </c>
      <c r="C22" s="33" t="s">
        <v>58</v>
      </c>
      <c r="D22" s="34">
        <v>190.78</v>
      </c>
      <c r="E22" s="35">
        <v>23.26</v>
      </c>
      <c r="F22" s="36">
        <f t="shared" si="0"/>
        <v>167.52</v>
      </c>
      <c r="G22" s="33">
        <v>1076.4</v>
      </c>
      <c r="H22" s="38">
        <v>18</v>
      </c>
      <c r="I22" s="39">
        <f t="shared" si="1"/>
        <v>177.23894463024897</v>
      </c>
      <c r="J22" s="40">
        <f t="shared" si="2"/>
        <v>155.6298773690078</v>
      </c>
      <c r="K22" s="91"/>
    </row>
    <row r="23" spans="1:12" s="18" customFormat="1" ht="15">
      <c r="A23" s="32">
        <v>17</v>
      </c>
      <c r="B23" s="84" t="s">
        <v>104</v>
      </c>
      <c r="C23" s="33" t="s">
        <v>28</v>
      </c>
      <c r="D23" s="34">
        <v>274.38</v>
      </c>
      <c r="E23" s="35">
        <v>47.26</v>
      </c>
      <c r="F23" s="36">
        <f>D23-E23</f>
        <v>227.12</v>
      </c>
      <c r="G23" s="33">
        <v>1898.3</v>
      </c>
      <c r="H23" s="33">
        <v>45</v>
      </c>
      <c r="I23" s="39">
        <f>D23/G23*1000</f>
        <v>144.53985144603067</v>
      </c>
      <c r="J23" s="42">
        <f>F23/G23*1000</f>
        <v>119.6438919032819</v>
      </c>
      <c r="K23" s="91"/>
      <c r="L23" s="17"/>
    </row>
    <row r="24" spans="1:11" s="18" customFormat="1" ht="15">
      <c r="A24" s="32">
        <v>18</v>
      </c>
      <c r="B24" s="84" t="s">
        <v>111</v>
      </c>
      <c r="C24" s="33" t="s">
        <v>29</v>
      </c>
      <c r="D24" s="34">
        <v>267</v>
      </c>
      <c r="E24" s="35">
        <v>42.11</v>
      </c>
      <c r="F24" s="36">
        <f>D24-E24</f>
        <v>224.89</v>
      </c>
      <c r="G24" s="33">
        <v>1901.9</v>
      </c>
      <c r="H24" s="33">
        <v>45</v>
      </c>
      <c r="I24" s="39">
        <f>D24/G24*1000</f>
        <v>140.38592985961407</v>
      </c>
      <c r="J24" s="42">
        <f>F24/G24*1000</f>
        <v>118.24491298175508</v>
      </c>
      <c r="K24" s="91"/>
    </row>
    <row r="25" spans="1:11" s="18" customFormat="1" ht="15.75" thickBot="1">
      <c r="A25" s="43">
        <v>19</v>
      </c>
      <c r="B25" s="86" t="s">
        <v>115</v>
      </c>
      <c r="C25" s="41" t="s">
        <v>113</v>
      </c>
      <c r="D25" s="44">
        <v>284.38</v>
      </c>
      <c r="E25" s="45">
        <v>33.01</v>
      </c>
      <c r="F25" s="36">
        <f>D25-E25</f>
        <v>251.37</v>
      </c>
      <c r="G25" s="41">
        <v>1618.7</v>
      </c>
      <c r="H25" s="41">
        <v>27</v>
      </c>
      <c r="I25" s="46">
        <f>D25/G25*1000</f>
        <v>175.68419101748316</v>
      </c>
      <c r="J25" s="42">
        <f>F25/G25*1000</f>
        <v>155.2912831284364</v>
      </c>
      <c r="K25" s="91"/>
    </row>
    <row r="26" spans="1:11" ht="15.75" thickBot="1">
      <c r="A26" s="47"/>
      <c r="B26" s="48" t="s">
        <v>4</v>
      </c>
      <c r="C26" s="49" t="s">
        <v>4</v>
      </c>
      <c r="D26" s="50">
        <f>SUM(D7:D25)</f>
        <v>4168.11</v>
      </c>
      <c r="E26" s="51">
        <f>SUM(E7:E25)</f>
        <v>633.1800000000001</v>
      </c>
      <c r="F26" s="52">
        <f>SUM(F7:F25)</f>
        <v>3534.93</v>
      </c>
      <c r="G26" s="53">
        <f>SUM(G7:G25)</f>
        <v>29048.1</v>
      </c>
      <c r="H26" s="54">
        <f>SUM(H7:H25)</f>
        <v>535</v>
      </c>
      <c r="I26" s="55">
        <f>D26/G26*1000</f>
        <v>143.48993565844236</v>
      </c>
      <c r="J26" s="56">
        <f>F26/G26*1000</f>
        <v>121.69229657017154</v>
      </c>
      <c r="K26" s="57"/>
    </row>
    <row r="28" spans="3:7" ht="15">
      <c r="C28" s="128" t="s">
        <v>128</v>
      </c>
      <c r="D28" s="129"/>
      <c r="E28" s="129"/>
      <c r="F28" s="129"/>
      <c r="G28" s="130"/>
    </row>
    <row r="29" spans="3:7" ht="15">
      <c r="C29" s="131" t="s">
        <v>129</v>
      </c>
      <c r="D29" s="132"/>
      <c r="E29" s="132"/>
      <c r="F29" s="132"/>
      <c r="G29" s="133"/>
    </row>
    <row r="32" s="18" customFormat="1" ht="15"/>
    <row r="33" s="18" customFormat="1" ht="15"/>
  </sheetData>
  <sheetProtection/>
  <mergeCells count="16">
    <mergeCell ref="D4:F4"/>
    <mergeCell ref="H4:H6"/>
    <mergeCell ref="G4:G6"/>
    <mergeCell ref="C4:C6"/>
    <mergeCell ref="C28:G28"/>
    <mergeCell ref="C29:G29"/>
    <mergeCell ref="J4:J6"/>
    <mergeCell ref="A5:B5"/>
    <mergeCell ref="A6:B6"/>
    <mergeCell ref="A2:J2"/>
    <mergeCell ref="K4:K6"/>
    <mergeCell ref="B13:B14"/>
    <mergeCell ref="D5:D6"/>
    <mergeCell ref="E5:E6"/>
    <mergeCell ref="F5:F6"/>
    <mergeCell ref="I4:I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</dc:creator>
  <cp:keywords/>
  <dc:description/>
  <cp:lastModifiedBy>Signe</cp:lastModifiedBy>
  <cp:lastPrinted>2018-06-19T11:35:14Z</cp:lastPrinted>
  <dcterms:created xsi:type="dcterms:W3CDTF">2008-10-03T08:03:15Z</dcterms:created>
  <dcterms:modified xsi:type="dcterms:W3CDTF">2018-06-19T11:35:55Z</dcterms:modified>
  <cp:category/>
  <cp:version/>
  <cp:contentType/>
  <cp:contentStatus/>
</cp:coreProperties>
</file>